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eb2021\wwwroot\assets\"/>
    </mc:Choice>
  </mc:AlternateContent>
  <xr:revisionPtr revIDLastSave="0" documentId="8_{864D0D31-91DA-4102-BA0C-57D88C6C72EA}" xr6:coauthVersionLast="47" xr6:coauthVersionMax="47" xr10:uidLastSave="{00000000-0000-0000-0000-000000000000}"/>
  <bookViews>
    <workbookView xWindow="-120" yWindow="-120" windowWidth="37710" windowHeight="21840" tabRatio="678" activeTab="1" xr2:uid="{00000000-000D-0000-FFFF-FFFF00000000}"/>
  </bookViews>
  <sheets>
    <sheet name="Instructions" sheetId="8" r:id="rId1"/>
    <sheet name="2022 Fundraising SS" sheetId="11" r:id="rId2"/>
    <sheet name="Group Progress Bar Chart" sheetId="12" r:id="rId3"/>
    <sheet name="Sales Pie Chart" sheetId="15" r:id="rId4"/>
    <sheet name="Member Sales Bar Chart" sheetId="13" r:id="rId5"/>
  </sheets>
  <definedNames>
    <definedName name="_xlnm.Print_Area" localSheetId="1">'2022 Fundraising SS'!$B$2:$AE$227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5" i="11" l="1"/>
  <c r="AC35" i="11"/>
  <c r="AD184" i="11"/>
  <c r="AC184" i="11"/>
  <c r="AD183" i="11"/>
  <c r="AC183" i="11"/>
  <c r="AD182" i="11"/>
  <c r="AC182" i="11"/>
  <c r="AD181" i="11"/>
  <c r="AC181" i="11"/>
  <c r="AD113" i="11"/>
  <c r="AC113" i="11"/>
  <c r="AD112" i="11"/>
  <c r="AC112" i="11"/>
  <c r="AD111" i="11"/>
  <c r="AC111" i="11"/>
  <c r="AD110" i="11"/>
  <c r="AC110" i="11"/>
  <c r="AD109" i="11"/>
  <c r="AC109" i="11"/>
  <c r="AD108" i="11"/>
  <c r="AC108" i="11"/>
  <c r="AD107" i="11"/>
  <c r="AC107" i="11"/>
  <c r="AD106" i="11"/>
  <c r="AC106" i="11"/>
  <c r="AD105" i="11"/>
  <c r="AC105" i="11"/>
  <c r="AD104" i="11"/>
  <c r="AC104" i="11"/>
  <c r="AD103" i="11"/>
  <c r="AC103" i="11"/>
  <c r="AD102" i="11"/>
  <c r="AC102" i="11"/>
  <c r="AD101" i="11"/>
  <c r="AC101" i="11"/>
  <c r="AD100" i="11"/>
  <c r="AC100" i="11"/>
  <c r="AD99" i="11"/>
  <c r="AC99" i="11"/>
  <c r="AD98" i="11"/>
  <c r="AC98" i="11"/>
  <c r="AD97" i="11"/>
  <c r="AC97" i="11"/>
  <c r="AD96" i="11"/>
  <c r="AC96" i="11"/>
  <c r="AD95" i="11"/>
  <c r="AC95" i="11"/>
  <c r="AD94" i="11"/>
  <c r="AC94" i="11"/>
  <c r="AD93" i="11"/>
  <c r="AC93" i="11"/>
  <c r="AD92" i="11"/>
  <c r="AC92" i="11"/>
  <c r="AD91" i="11"/>
  <c r="AC91" i="11"/>
  <c r="AD90" i="11"/>
  <c r="AC90" i="11"/>
  <c r="AD89" i="11"/>
  <c r="AC89" i="11"/>
  <c r="AD88" i="11"/>
  <c r="AC88" i="11"/>
  <c r="AD87" i="11"/>
  <c r="AC87" i="11"/>
  <c r="AD86" i="11"/>
  <c r="AC86" i="11"/>
  <c r="AD85" i="11"/>
  <c r="AC85" i="11"/>
  <c r="AD84" i="11"/>
  <c r="AC84" i="11"/>
  <c r="AD83" i="11"/>
  <c r="AC83" i="11"/>
  <c r="AD82" i="11"/>
  <c r="AC82" i="11"/>
  <c r="AD81" i="11"/>
  <c r="AC81" i="11"/>
  <c r="AD80" i="11"/>
  <c r="AC80" i="11"/>
  <c r="AD79" i="11"/>
  <c r="AC79" i="11"/>
  <c r="AD78" i="11"/>
  <c r="AC78" i="11"/>
  <c r="AD77" i="11"/>
  <c r="AC77" i="11"/>
  <c r="AD76" i="11"/>
  <c r="AC76" i="11"/>
  <c r="AD75" i="11"/>
  <c r="AC75" i="11"/>
  <c r="AD74" i="11"/>
  <c r="AC74" i="11"/>
  <c r="AD73" i="11"/>
  <c r="AC73" i="11"/>
  <c r="AD72" i="11"/>
  <c r="AC72" i="11"/>
  <c r="AD71" i="11"/>
  <c r="AC71" i="11"/>
  <c r="AD70" i="11"/>
  <c r="AC70" i="11"/>
  <c r="AD69" i="11"/>
  <c r="AC69" i="11"/>
  <c r="AD68" i="11"/>
  <c r="AC68" i="11"/>
  <c r="AD67" i="11"/>
  <c r="AC67" i="11"/>
  <c r="AD66" i="11"/>
  <c r="AC66" i="11"/>
  <c r="AD65" i="11"/>
  <c r="AC65" i="11"/>
  <c r="AD64" i="11"/>
  <c r="AC64" i="11"/>
  <c r="AD63" i="11"/>
  <c r="AC63" i="11"/>
  <c r="AD62" i="11"/>
  <c r="AC62" i="11"/>
  <c r="AD61" i="11"/>
  <c r="AC61" i="11"/>
  <c r="AD60" i="11"/>
  <c r="AC60" i="11"/>
  <c r="AD59" i="11"/>
  <c r="AC59" i="11"/>
  <c r="AD58" i="11"/>
  <c r="AC58" i="11"/>
  <c r="AD57" i="11"/>
  <c r="AC57" i="11"/>
  <c r="AD56" i="11"/>
  <c r="AC56" i="11"/>
  <c r="AD55" i="11"/>
  <c r="AC55" i="11"/>
  <c r="AD54" i="11"/>
  <c r="AC54" i="11"/>
  <c r="AD53" i="11"/>
  <c r="AC53" i="11"/>
  <c r="AD52" i="11"/>
  <c r="AC52" i="11"/>
  <c r="AD51" i="11"/>
  <c r="AC51" i="11"/>
  <c r="AD50" i="11"/>
  <c r="AC50" i="11"/>
  <c r="AD49" i="11"/>
  <c r="AC49" i="11"/>
  <c r="AD48" i="11"/>
  <c r="AC48" i="11"/>
  <c r="AD47" i="11"/>
  <c r="AC47" i="11"/>
  <c r="AD46" i="11"/>
  <c r="AC46" i="11"/>
  <c r="AD45" i="11"/>
  <c r="AC45" i="11"/>
  <c r="AD44" i="11"/>
  <c r="AC44" i="11"/>
  <c r="AD43" i="11"/>
  <c r="AC43" i="11"/>
  <c r="AD42" i="11"/>
  <c r="AC42" i="11"/>
  <c r="AD41" i="11"/>
  <c r="AC41" i="11"/>
  <c r="AD40" i="11"/>
  <c r="AC40" i="11"/>
  <c r="AD39" i="11"/>
  <c r="AC39" i="11"/>
  <c r="AD38" i="11"/>
  <c r="AC38" i="11"/>
  <c r="AD37" i="11"/>
  <c r="AC37" i="11"/>
  <c r="AD36" i="11"/>
  <c r="AC36" i="11"/>
  <c r="AD34" i="11"/>
  <c r="AC34" i="11"/>
  <c r="AD33" i="11"/>
  <c r="AC33" i="11"/>
  <c r="AD32" i="11"/>
  <c r="AC32" i="11"/>
  <c r="AD31" i="11"/>
  <c r="AC31" i="11"/>
  <c r="AD30" i="11"/>
  <c r="AC30" i="11"/>
  <c r="AD29" i="11"/>
  <c r="AC29" i="11"/>
  <c r="AD28" i="11"/>
  <c r="AC28" i="11"/>
  <c r="AD27" i="11"/>
  <c r="AC27" i="11"/>
  <c r="AD26" i="11"/>
  <c r="AC26" i="11"/>
  <c r="AD25" i="11"/>
  <c r="AC25" i="11"/>
  <c r="AD24" i="11"/>
  <c r="AC24" i="11"/>
  <c r="AD23" i="11"/>
  <c r="AC23" i="11"/>
  <c r="AD22" i="11"/>
  <c r="AC22" i="11"/>
  <c r="AD21" i="11"/>
  <c r="AC21" i="11"/>
  <c r="AD20" i="11"/>
  <c r="AC20" i="11"/>
  <c r="AD19" i="11"/>
  <c r="AC19" i="11"/>
  <c r="AD18" i="11"/>
  <c r="AC18" i="11"/>
  <c r="AD142" i="11"/>
  <c r="AC142" i="11"/>
  <c r="AD200" i="11"/>
  <c r="AC200" i="11"/>
  <c r="AD199" i="11"/>
  <c r="AC199" i="11"/>
  <c r="AD198" i="11"/>
  <c r="AC198" i="11"/>
  <c r="AD197" i="11"/>
  <c r="AC197" i="11"/>
  <c r="AD196" i="11"/>
  <c r="AC196" i="11"/>
  <c r="AD195" i="11"/>
  <c r="AC195" i="11"/>
  <c r="AD194" i="11"/>
  <c r="AC194" i="11"/>
  <c r="AD193" i="11"/>
  <c r="AC193" i="11"/>
  <c r="AD212" i="11"/>
  <c r="AC212" i="11"/>
  <c r="AD211" i="11"/>
  <c r="AC211" i="11"/>
  <c r="AD210" i="11"/>
  <c r="AC210" i="11"/>
  <c r="AD209" i="11"/>
  <c r="AC209" i="11"/>
  <c r="AD208" i="11"/>
  <c r="AC208" i="11"/>
  <c r="AD207" i="11"/>
  <c r="AC207" i="11"/>
  <c r="AD206" i="11"/>
  <c r="AC206" i="11"/>
  <c r="AD205" i="11"/>
  <c r="AC205" i="11"/>
  <c r="AD204" i="11"/>
  <c r="AC204" i="11"/>
  <c r="AD203" i="11"/>
  <c r="AC203" i="11"/>
  <c r="AD202" i="11"/>
  <c r="AC202" i="11"/>
  <c r="AD201" i="11"/>
  <c r="AC201" i="11"/>
  <c r="AD192" i="11"/>
  <c r="AC192" i="11"/>
  <c r="AD191" i="11"/>
  <c r="AC191" i="11"/>
  <c r="AD190" i="11"/>
  <c r="AC190" i="11"/>
  <c r="AD189" i="11"/>
  <c r="AC189" i="11"/>
  <c r="AD188" i="11"/>
  <c r="AC188" i="11"/>
  <c r="AD187" i="11"/>
  <c r="AC187" i="11"/>
  <c r="AD186" i="11"/>
  <c r="AC186" i="11"/>
  <c r="AD185" i="11"/>
  <c r="AC185" i="11"/>
  <c r="AD180" i="11"/>
  <c r="AC180" i="11"/>
  <c r="AD179" i="11"/>
  <c r="AC179" i="11"/>
  <c r="AD178" i="11"/>
  <c r="AC178" i="11"/>
  <c r="AD177" i="11"/>
  <c r="AC177" i="11"/>
  <c r="AD176" i="11"/>
  <c r="AC176" i="11"/>
  <c r="AD175" i="11"/>
  <c r="AC175" i="11"/>
  <c r="AD174" i="11"/>
  <c r="AC174" i="11"/>
  <c r="AD173" i="11"/>
  <c r="AC173" i="11"/>
  <c r="AD172" i="11"/>
  <c r="AC172" i="11"/>
  <c r="AD171" i="11"/>
  <c r="AC171" i="11"/>
  <c r="AD170" i="11"/>
  <c r="AC170" i="11"/>
  <c r="AD169" i="11"/>
  <c r="AC169" i="11"/>
  <c r="AD168" i="11"/>
  <c r="AC168" i="11"/>
  <c r="AD167" i="11"/>
  <c r="AC167" i="11"/>
  <c r="AD166" i="11"/>
  <c r="AC166" i="11"/>
  <c r="AD165" i="11"/>
  <c r="AC165" i="11"/>
  <c r="AD164" i="11"/>
  <c r="AC164" i="11"/>
  <c r="AD163" i="11"/>
  <c r="AC163" i="11"/>
  <c r="AD162" i="11"/>
  <c r="AC162" i="11"/>
  <c r="AD161" i="11"/>
  <c r="AC161" i="11"/>
  <c r="AD160" i="11"/>
  <c r="AC160" i="11"/>
  <c r="AD149" i="11"/>
  <c r="AC149" i="11"/>
  <c r="AD148" i="11"/>
  <c r="AC148" i="11"/>
  <c r="AD147" i="11"/>
  <c r="AC147" i="11"/>
  <c r="AD146" i="11"/>
  <c r="AC146" i="11"/>
  <c r="AD145" i="11"/>
  <c r="AC145" i="11"/>
  <c r="AD144" i="11"/>
  <c r="AC144" i="11"/>
  <c r="AD143" i="11"/>
  <c r="AC143" i="11"/>
  <c r="AD141" i="11"/>
  <c r="AC141" i="11"/>
  <c r="AD140" i="11"/>
  <c r="AC140" i="11"/>
  <c r="AD139" i="11"/>
  <c r="AC139" i="11"/>
  <c r="AD138" i="11"/>
  <c r="AC138" i="11"/>
  <c r="AD137" i="11"/>
  <c r="AC137" i="11"/>
  <c r="AD136" i="11"/>
  <c r="AC136" i="11"/>
  <c r="AD135" i="11"/>
  <c r="AC135" i="11"/>
  <c r="AD134" i="11"/>
  <c r="AC134" i="11"/>
  <c r="AD133" i="11"/>
  <c r="AC133" i="11"/>
  <c r="AD153" i="11"/>
  <c r="AC153" i="11"/>
  <c r="AD152" i="11"/>
  <c r="AC152" i="11"/>
  <c r="AD151" i="11"/>
  <c r="AC151" i="11"/>
  <c r="AD150" i="11"/>
  <c r="AC150" i="11"/>
  <c r="AD132" i="11"/>
  <c r="AC132" i="11"/>
  <c r="AD131" i="11"/>
  <c r="AC131" i="11"/>
  <c r="AD130" i="11"/>
  <c r="AC130" i="11"/>
  <c r="AD129" i="11"/>
  <c r="AC129" i="11"/>
  <c r="AD128" i="11"/>
  <c r="AC128" i="11"/>
  <c r="N222" i="11"/>
  <c r="X222" i="11"/>
  <c r="W222" i="11"/>
  <c r="D217" i="11"/>
  <c r="E217" i="11"/>
  <c r="F217" i="11"/>
  <c r="G217" i="11"/>
  <c r="H217" i="11"/>
  <c r="I217" i="11"/>
  <c r="J217" i="11"/>
  <c r="K217" i="11"/>
  <c r="L217" i="11"/>
  <c r="M217" i="11"/>
  <c r="N217" i="11"/>
  <c r="O217" i="11"/>
  <c r="P217" i="11"/>
  <c r="Q217" i="11"/>
  <c r="R217" i="11"/>
  <c r="S217" i="11"/>
  <c r="T217" i="11"/>
  <c r="U217" i="11"/>
  <c r="V217" i="11"/>
  <c r="W217" i="11"/>
  <c r="W218" i="11" s="1"/>
  <c r="X217" i="11"/>
  <c r="Y217" i="11"/>
  <c r="AA217" i="11"/>
  <c r="AC155" i="11"/>
  <c r="AC156" i="11"/>
  <c r="AC157" i="11"/>
  <c r="AC158" i="11"/>
  <c r="AC159" i="11"/>
  <c r="AC213" i="11"/>
  <c r="AC214" i="11"/>
  <c r="AC215" i="11"/>
  <c r="AC216" i="11"/>
  <c r="W223" i="11" l="1"/>
  <c r="W224" i="11"/>
  <c r="AB217" i="11"/>
  <c r="AD216" i="11"/>
  <c r="AD215" i="11"/>
  <c r="AD214" i="11"/>
  <c r="AD213" i="11"/>
  <c r="AD159" i="11"/>
  <c r="AD158" i="11"/>
  <c r="AD157" i="11"/>
  <c r="AD156" i="11"/>
  <c r="AD155" i="11"/>
  <c r="AD154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7" i="11"/>
  <c r="W225" i="11" l="1"/>
  <c r="AD217" i="11"/>
  <c r="F223" i="11"/>
  <c r="J223" i="11"/>
  <c r="N223" i="11"/>
  <c r="T218" i="11"/>
  <c r="T222" i="11"/>
  <c r="J222" i="11"/>
  <c r="F222" i="11"/>
  <c r="T223" i="11" l="1"/>
  <c r="J224" i="11"/>
  <c r="J225" i="11" s="1"/>
  <c r="F218" i="11"/>
  <c r="F224" i="11"/>
  <c r="F225" i="11" s="1"/>
  <c r="J218" i="11"/>
  <c r="N218" i="11"/>
  <c r="N224" i="11"/>
  <c r="N225" i="11" s="1"/>
  <c r="T224" i="11"/>
  <c r="AC154" i="11"/>
  <c r="AC127" i="11"/>
  <c r="AC126" i="11"/>
  <c r="AC125" i="11"/>
  <c r="AC124" i="11"/>
  <c r="AC123" i="11"/>
  <c r="AC122" i="11"/>
  <c r="AC121" i="11"/>
  <c r="AC120" i="11"/>
  <c r="AC119" i="11"/>
  <c r="AC117" i="11"/>
  <c r="AC116" i="11"/>
  <c r="AC115" i="11"/>
  <c r="AC114" i="11"/>
  <c r="C10" i="11"/>
  <c r="C12" i="11" s="1"/>
  <c r="X223" i="11"/>
  <c r="V222" i="11"/>
  <c r="C217" i="11"/>
  <c r="C218" i="11" s="1"/>
  <c r="D223" i="11"/>
  <c r="E223" i="11"/>
  <c r="G223" i="11"/>
  <c r="H223" i="11"/>
  <c r="I223" i="11"/>
  <c r="K223" i="11"/>
  <c r="M218" i="11"/>
  <c r="O218" i="11"/>
  <c r="P223" i="11"/>
  <c r="Q223" i="11"/>
  <c r="R223" i="11"/>
  <c r="S223" i="11"/>
  <c r="AA223" i="11"/>
  <c r="AB222" i="11"/>
  <c r="AA222" i="11"/>
  <c r="Z222" i="11"/>
  <c r="Y222" i="11"/>
  <c r="U222" i="11"/>
  <c r="S222" i="11"/>
  <c r="R222" i="11"/>
  <c r="Q222" i="11"/>
  <c r="P222" i="11"/>
  <c r="O222" i="11"/>
  <c r="M222" i="11"/>
  <c r="L222" i="11"/>
  <c r="K222" i="11"/>
  <c r="I222" i="11"/>
  <c r="H222" i="11"/>
  <c r="G222" i="11"/>
  <c r="E222" i="11"/>
  <c r="D222" i="11"/>
  <c r="C222" i="11"/>
  <c r="AE35" i="11" s="1"/>
  <c r="Y218" i="11"/>
  <c r="U223" i="11"/>
  <c r="AE184" i="11" l="1"/>
  <c r="AE182" i="11"/>
  <c r="AE183" i="11"/>
  <c r="AE181" i="11"/>
  <c r="AE113" i="11"/>
  <c r="AE111" i="11"/>
  <c r="AE109" i="11"/>
  <c r="AE107" i="11"/>
  <c r="AE105" i="11"/>
  <c r="AE103" i="11"/>
  <c r="AE101" i="11"/>
  <c r="AE99" i="11"/>
  <c r="AE97" i="11"/>
  <c r="AE95" i="11"/>
  <c r="AE93" i="11"/>
  <c r="AE91" i="11"/>
  <c r="AE89" i="11"/>
  <c r="AE87" i="11"/>
  <c r="AE85" i="11"/>
  <c r="AE83" i="11"/>
  <c r="AE81" i="11"/>
  <c r="AE79" i="11"/>
  <c r="AE77" i="11"/>
  <c r="AE75" i="11"/>
  <c r="AE73" i="11"/>
  <c r="AE71" i="11"/>
  <c r="AE69" i="11"/>
  <c r="AE67" i="11"/>
  <c r="AE65" i="11"/>
  <c r="AE63" i="11"/>
  <c r="AE61" i="11"/>
  <c r="AE59" i="11"/>
  <c r="AE57" i="11"/>
  <c r="AE55" i="11"/>
  <c r="AE53" i="11"/>
  <c r="AE51" i="11"/>
  <c r="AE49" i="11"/>
  <c r="AE47" i="11"/>
  <c r="AE45" i="11"/>
  <c r="AE43" i="11"/>
  <c r="AE41" i="11"/>
  <c r="AE39" i="11"/>
  <c r="AE37" i="11"/>
  <c r="AE34" i="11"/>
  <c r="AE32" i="11"/>
  <c r="AE30" i="11"/>
  <c r="AE28" i="11"/>
  <c r="AE26" i="11"/>
  <c r="AE24" i="11"/>
  <c r="AE22" i="11"/>
  <c r="AE20" i="11"/>
  <c r="AE18" i="11"/>
  <c r="AE112" i="11"/>
  <c r="AE110" i="11"/>
  <c r="AE108" i="11"/>
  <c r="AE106" i="11"/>
  <c r="AE104" i="11"/>
  <c r="AE102" i="11"/>
  <c r="AE100" i="11"/>
  <c r="AE98" i="11"/>
  <c r="AE96" i="11"/>
  <c r="AE94" i="11"/>
  <c r="AE92" i="11"/>
  <c r="AE90" i="11"/>
  <c r="AE88" i="11"/>
  <c r="AE86" i="11"/>
  <c r="AE84" i="11"/>
  <c r="AE82" i="11"/>
  <c r="AE80" i="11"/>
  <c r="AE78" i="11"/>
  <c r="AE76" i="11"/>
  <c r="AE74" i="11"/>
  <c r="AE72" i="11"/>
  <c r="AE70" i="11"/>
  <c r="AE68" i="11"/>
  <c r="AE66" i="11"/>
  <c r="AE64" i="11"/>
  <c r="AE62" i="11"/>
  <c r="AE60" i="11"/>
  <c r="AE58" i="11"/>
  <c r="AE56" i="11"/>
  <c r="AE54" i="11"/>
  <c r="AE52" i="11"/>
  <c r="AE50" i="11"/>
  <c r="AE48" i="11"/>
  <c r="AE46" i="11"/>
  <c r="AE44" i="11"/>
  <c r="AE42" i="11"/>
  <c r="AE40" i="11"/>
  <c r="AE38" i="11"/>
  <c r="AE36" i="11"/>
  <c r="AE33" i="11"/>
  <c r="AE31" i="11"/>
  <c r="AE29" i="11"/>
  <c r="AE27" i="11"/>
  <c r="AE25" i="11"/>
  <c r="AE23" i="11"/>
  <c r="AE21" i="11"/>
  <c r="AE19" i="11"/>
  <c r="AE142" i="11"/>
  <c r="AE200" i="11"/>
  <c r="AE198" i="11"/>
  <c r="AE196" i="11"/>
  <c r="AE194" i="11"/>
  <c r="AE199" i="11"/>
  <c r="AE197" i="11"/>
  <c r="AE195" i="11"/>
  <c r="AE193" i="11"/>
  <c r="AE212" i="11"/>
  <c r="AE210" i="11"/>
  <c r="AE208" i="11"/>
  <c r="AE206" i="11"/>
  <c r="AE204" i="11"/>
  <c r="AE202" i="11"/>
  <c r="AE191" i="11"/>
  <c r="AE189" i="11"/>
  <c r="AE187" i="11"/>
  <c r="AE185" i="11"/>
  <c r="AE179" i="11"/>
  <c r="AE177" i="11"/>
  <c r="AE175" i="11"/>
  <c r="AE173" i="11"/>
  <c r="AE171" i="11"/>
  <c r="AE169" i="11"/>
  <c r="AE167" i="11"/>
  <c r="AE165" i="11"/>
  <c r="AE163" i="11"/>
  <c r="AE161" i="11"/>
  <c r="AE211" i="11"/>
  <c r="AE209" i="11"/>
  <c r="AE207" i="11"/>
  <c r="AE205" i="11"/>
  <c r="AE203" i="11"/>
  <c r="AE201" i="11"/>
  <c r="AE192" i="11"/>
  <c r="AE190" i="11"/>
  <c r="AE188" i="11"/>
  <c r="AE186" i="11"/>
  <c r="AE180" i="11"/>
  <c r="AE178" i="11"/>
  <c r="AE176" i="11"/>
  <c r="AE174" i="11"/>
  <c r="AE172" i="11"/>
  <c r="AE170" i="11"/>
  <c r="AE168" i="11"/>
  <c r="AE166" i="11"/>
  <c r="AE164" i="11"/>
  <c r="AE162" i="11"/>
  <c r="AE160" i="11"/>
  <c r="AE149" i="11"/>
  <c r="AE147" i="11"/>
  <c r="AE145" i="11"/>
  <c r="AE143" i="11"/>
  <c r="AE140" i="11"/>
  <c r="AE138" i="11"/>
  <c r="AE136" i="11"/>
  <c r="AE134" i="11"/>
  <c r="AE144" i="11"/>
  <c r="AE133" i="11"/>
  <c r="AE146" i="11"/>
  <c r="AE148" i="11"/>
  <c r="AE141" i="11"/>
  <c r="AE137" i="11"/>
  <c r="AE135" i="11"/>
  <c r="AE139" i="11"/>
  <c r="AE132" i="11"/>
  <c r="AE153" i="11"/>
  <c r="AE130" i="11"/>
  <c r="AE150" i="11"/>
  <c r="AE129" i="11"/>
  <c r="AE151" i="11"/>
  <c r="AE128" i="11"/>
  <c r="AE152" i="11"/>
  <c r="AE131" i="11"/>
  <c r="AC17" i="11"/>
  <c r="AE17" i="11"/>
  <c r="AE126" i="11"/>
  <c r="AE216" i="11"/>
  <c r="AE154" i="11"/>
  <c r="AE117" i="11"/>
  <c r="AE120" i="11"/>
  <c r="AE156" i="11"/>
  <c r="AE158" i="11"/>
  <c r="AE122" i="11"/>
  <c r="AE213" i="11"/>
  <c r="AE125" i="11"/>
  <c r="AE116" i="11"/>
  <c r="AE155" i="11"/>
  <c r="AE121" i="11"/>
  <c r="AE159" i="11"/>
  <c r="AE124" i="11"/>
  <c r="AE215" i="11"/>
  <c r="AE114" i="11"/>
  <c r="AE127" i="11"/>
  <c r="AE119" i="11"/>
  <c r="AE115" i="11"/>
  <c r="AE214" i="11"/>
  <c r="AE157" i="11"/>
  <c r="AE123" i="11"/>
  <c r="AE118" i="11"/>
  <c r="Z217" i="11"/>
  <c r="Z224" i="11" s="1"/>
  <c r="AC118" i="11"/>
  <c r="T225" i="11"/>
  <c r="M223" i="11"/>
  <c r="M224" i="11"/>
  <c r="E224" i="11"/>
  <c r="E225" i="11" s="1"/>
  <c r="E218" i="11"/>
  <c r="L224" i="11"/>
  <c r="G224" i="11"/>
  <c r="G225" i="11" s="1"/>
  <c r="S218" i="11"/>
  <c r="H218" i="11"/>
  <c r="Y223" i="11"/>
  <c r="C224" i="11"/>
  <c r="K224" i="11"/>
  <c r="K225" i="11" s="1"/>
  <c r="L223" i="11"/>
  <c r="X224" i="11"/>
  <c r="X225" i="11" s="1"/>
  <c r="Y224" i="11"/>
  <c r="L218" i="11"/>
  <c r="V224" i="11"/>
  <c r="U224" i="11"/>
  <c r="U225" i="11" s="1"/>
  <c r="I224" i="11"/>
  <c r="I225" i="11" s="1"/>
  <c r="U218" i="11"/>
  <c r="S224" i="11"/>
  <c r="S225" i="11" s="1"/>
  <c r="G218" i="11"/>
  <c r="K218" i="11"/>
  <c r="Q218" i="11"/>
  <c r="Q224" i="11"/>
  <c r="Q225" i="11" s="1"/>
  <c r="AB224" i="11"/>
  <c r="AA224" i="11"/>
  <c r="AA225" i="11" s="1"/>
  <c r="X218" i="11"/>
  <c r="R218" i="11"/>
  <c r="R224" i="11"/>
  <c r="R225" i="11" s="1"/>
  <c r="P224" i="11"/>
  <c r="P225" i="11" s="1"/>
  <c r="P218" i="11"/>
  <c r="O224" i="11"/>
  <c r="V223" i="11"/>
  <c r="I218" i="11"/>
  <c r="D224" i="11"/>
  <c r="D225" i="11" s="1"/>
  <c r="C223" i="11"/>
  <c r="D218" i="11"/>
  <c r="V218" i="11"/>
  <c r="O223" i="11"/>
  <c r="H224" i="11"/>
  <c r="AC217" i="11" l="1"/>
  <c r="AE217" i="11"/>
  <c r="G9" i="11" s="1"/>
  <c r="H225" i="11"/>
  <c r="AC224" i="11"/>
  <c r="M225" i="11"/>
  <c r="L225" i="11"/>
  <c r="Y225" i="11"/>
  <c r="V225" i="11"/>
  <c r="C225" i="11"/>
  <c r="AB223" i="11"/>
  <c r="AB225" i="11" s="1"/>
  <c r="G10" i="11"/>
  <c r="G12" i="11" s="1"/>
  <c r="Z223" i="11"/>
  <c r="Z225" i="11" s="1"/>
  <c r="O225" i="11"/>
  <c r="AC223" i="11" l="1"/>
  <c r="AC225" i="11"/>
</calcChain>
</file>

<file path=xl/sharedStrings.xml><?xml version="1.0" encoding="utf-8"?>
<sst xmlns="http://schemas.openxmlformats.org/spreadsheetml/2006/main" count="97" uniqueCount="95">
  <si>
    <t>Your Product Cost</t>
  </si>
  <si>
    <t xml:space="preserve">Total </t>
  </si>
  <si>
    <t>Member</t>
  </si>
  <si>
    <t>Total Costs per Product</t>
  </si>
  <si>
    <t>Group Total Costs</t>
  </si>
  <si>
    <t>Group Total Sales</t>
  </si>
  <si>
    <t>Greens</t>
  </si>
  <si>
    <t>Group Profits</t>
  </si>
  <si>
    <t>Products</t>
  </si>
  <si>
    <t>Total Products Sold</t>
  </si>
  <si>
    <t xml:space="preserve">Profit $$ Goal: </t>
  </si>
  <si>
    <t>TOTAL FUNDRAISING</t>
  </si>
  <si>
    <t># of Members:</t>
  </si>
  <si>
    <t>Enter values that correspond to your group's fundraiser in pink cells</t>
  </si>
  <si>
    <t xml:space="preserve">           - Selling Prices</t>
  </si>
  <si>
    <t xml:space="preserve">           - Shipping Costs</t>
  </si>
  <si>
    <t xml:space="preserve">           - Fundraiser $$ Profit Goal</t>
  </si>
  <si>
    <t xml:space="preserve">           - # of Members Selling</t>
  </si>
  <si>
    <t xml:space="preserve">           - Greenzit Costs (if applicable)</t>
  </si>
  <si>
    <t>As members report sales, enter the # of items sold in the appropriate cells.</t>
  </si>
  <si>
    <t>Moniter the progress of your fundraiser using the Charts provided</t>
  </si>
  <si>
    <t>Your Selling Price</t>
  </si>
  <si>
    <t>Profit</t>
  </si>
  <si>
    <t>(see instructions below)</t>
  </si>
  <si>
    <t>Unit Sales Goal per member</t>
  </si>
  <si>
    <t>Unit Sales
per</t>
  </si>
  <si>
    <t>$$ Sales
per</t>
  </si>
  <si>
    <t>earned                  per</t>
  </si>
  <si>
    <t>BENEFITS OF USING THE FUNDRAISING TALLY SHEET:</t>
  </si>
  <si>
    <t>2.  This tool makes it easy to view your group's Total Product Sales, Costs and Profits!</t>
  </si>
  <si>
    <t xml:space="preserve">4.  This spreadsheet contains the information you will need to complete your Guesstimate, Final order, and your HGP Organizational Order Form. </t>
  </si>
  <si>
    <t>1. Enter each of your members' names</t>
  </si>
  <si>
    <t>7. You're ready to go! Record your members' sales to track the progress of your fundraiser!</t>
  </si>
  <si>
    <r>
      <t xml:space="preserve">Total Units Sales Goal 
</t>
    </r>
    <r>
      <rPr>
        <i/>
        <sz val="9"/>
        <rFont val="Arial"/>
        <family val="2"/>
      </rPr>
      <t>(assumes $5 profit per unit sold)</t>
    </r>
  </si>
  <si>
    <t>Insert Greenzit cost (if applicable)</t>
  </si>
  <si>
    <r>
      <t xml:space="preserve">Shipping Cost </t>
    </r>
    <r>
      <rPr>
        <sz val="8"/>
        <rFont val="Arial"/>
        <family val="2"/>
      </rPr>
      <t>(if applicable)</t>
    </r>
  </si>
  <si>
    <t>Items Sold</t>
  </si>
  <si>
    <t>We are more than happy to answer any questions!  Please call (800) 446-4229 with any questions.</t>
  </si>
  <si>
    <t xml:space="preserve">
Fundraising 
Results</t>
  </si>
  <si>
    <t xml:space="preserve">
(Next 
Column)</t>
  </si>
  <si>
    <t>Case Quanities To Order</t>
  </si>
  <si>
    <t>Members' Names</t>
  </si>
  <si>
    <t>3.  Track Progress towards your Fundraising Goals with the Bar Charts included in this tool (see tabs below).  These are a great motivational tools for your members.</t>
  </si>
  <si>
    <t>25" Classic Wreath</t>
  </si>
  <si>
    <t>25" Victorian Wreath</t>
  </si>
  <si>
    <t>28" Classic Wreath</t>
  </si>
  <si>
    <t>28" Victorian Wreath</t>
  </si>
  <si>
    <t>36" Classic Wreath</t>
  </si>
  <si>
    <t>36" Victorian Vreath</t>
  </si>
  <si>
    <t>48" Classic Wreath</t>
  </si>
  <si>
    <t>60" Classic Wreath</t>
  </si>
  <si>
    <t>Classic                          Spray</t>
  </si>
  <si>
    <t>Victorian Spray</t>
  </si>
  <si>
    <t>Cranberry Splash Spray</t>
  </si>
  <si>
    <t>25' Garlands</t>
  </si>
  <si>
    <t>50'  Garlands</t>
  </si>
  <si>
    <t>EZ Hanger</t>
  </si>
  <si>
    <t>LED Light Sets</t>
  </si>
  <si>
    <t>Decorator Bags</t>
  </si>
  <si>
    <t>Ttl Costs</t>
  </si>
  <si>
    <t>Ttl Sales</t>
  </si>
  <si>
    <t>PROFIT</t>
  </si>
  <si>
    <t>25" Cranberry Splash Wreath</t>
  </si>
  <si>
    <t>28" Cranberry Splash Wreath</t>
  </si>
  <si>
    <t>36" Cranberry Splash Wreath</t>
  </si>
  <si>
    <t>Fundraiser Summary</t>
  </si>
  <si>
    <t>SAMPLE FORM</t>
  </si>
  <si>
    <r>
      <t>HOW TO USE YOUR FUNDRAISING TALLY SHEET:</t>
    </r>
    <r>
      <rPr>
        <b/>
        <sz val="20"/>
        <rFont val="Arial"/>
        <family val="2"/>
      </rPr>
      <t xml:space="preserve">  </t>
    </r>
  </si>
  <si>
    <t>NOTE: Please replace values in pink cells with values that correspond to your organizations costs &amp; Prices. Do not delete any rows or columns, this will render your formulas inneffective.</t>
  </si>
  <si>
    <t>2. Enter your Profit $$ Sales Goal (Cell 2C)</t>
  </si>
  <si>
    <t>3. Enter the # of members selling (Cell 3C)</t>
  </si>
  <si>
    <t>4. Enter your Selling Prices (Line 9)</t>
  </si>
  <si>
    <t>5. Enter the Shipping Costs for your zone (if applicable) (Line 39)</t>
  </si>
  <si>
    <t>6. Enter your Greenzit costs (if applicable) - (Line 40)</t>
  </si>
  <si>
    <t xml:space="preserve">          In some cases, this quantity will be more than your members have 'pre-sold'. Over all the decades thousands of groups have been using our</t>
  </si>
  <si>
    <t xml:space="preserve">          Tradtitional Program, few have had any problem selling these additional items. This is due to the likelyhood that your customers will request</t>
  </si>
  <si>
    <t xml:space="preserve">          to purchase more items than they have pre-ordered. In most cases, our customers wish they had ordered more cases than they origonally requested.</t>
  </si>
  <si>
    <t xml:space="preserve">          If you still have a few items left over, brainstorm with your membes to request a 'sale event' at church, school or local business that can use them as gifts.</t>
  </si>
  <si>
    <t xml:space="preserve">Average </t>
  </si>
  <si>
    <t>Total Units sold</t>
  </si>
  <si>
    <t>25" Wintergreen Wreath</t>
  </si>
  <si>
    <t>28" Wintergreen Wreath</t>
  </si>
  <si>
    <t>36" Wintergreen Wreath</t>
  </si>
  <si>
    <t>Winter-green Spray</t>
  </si>
  <si>
    <t>Table Top Christmas Tree</t>
  </si>
  <si>
    <t>Items sold per Member</t>
  </si>
  <si>
    <t>NOTE #2: If using this sheet as a basis for filling out your FINAL ORDER FORM, use Line #43 which has the case quantities needed for ordering. All items Traditional Program Products need to be ordered in case quantities.</t>
  </si>
  <si>
    <t>NOTE: As you know, all Traditional Program Products need to be ordered in case quantities, the values in Row #43.</t>
  </si>
  <si>
    <t>2022 Fundraising Tally Spreadsheet</t>
  </si>
  <si>
    <t>15' Garlands</t>
  </si>
  <si>
    <t>Ciana Center - piece</t>
  </si>
  <si>
    <t>1.  This is an excellent tool for managing and tracking your Group's progress towards its 2022 Fundraising Goal!</t>
  </si>
  <si>
    <t>My Group's 2022 Fundraising Goals:</t>
  </si>
  <si>
    <t>Instructions for using the 2022 Fundraising Tally Spreadsheet</t>
  </si>
  <si>
    <t>Clear the white area with the order numbers &amp; the members names in the 2022 Fundraising Spreadsheet (see tabs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</si>
</sst>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u/>
      <sz val="20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7.75"/>
      <name val="Arial"/>
      <family val="2"/>
    </font>
    <font>
      <b/>
      <sz val="7.75"/>
      <name val="Arial"/>
      <family val="2"/>
    </font>
    <font>
      <i/>
      <sz val="9"/>
      <name val="Arial"/>
      <family val="2"/>
    </font>
    <font>
      <b/>
      <sz val="24"/>
      <name val="Arial"/>
      <family val="2"/>
    </font>
    <font>
      <b/>
      <sz val="54"/>
      <color indexed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28"/>
      <color rgb="FFFF0000"/>
      <name val="Arial"/>
      <family val="2"/>
    </font>
    <font>
      <b/>
      <sz val="3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</cellStyleXfs>
  <cellXfs count="20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44" fontId="2" fillId="2" borderId="0" xfId="0" applyNumberFormat="1" applyFont="1" applyFill="1" applyBorder="1"/>
    <xf numFmtId="0" fontId="7" fillId="3" borderId="1" xfId="0" applyFont="1" applyFill="1" applyBorder="1" applyAlignment="1">
      <alignment horizontal="center"/>
    </xf>
    <xf numFmtId="44" fontId="1" fillId="0" borderId="0" xfId="1" applyBorder="1"/>
    <xf numFmtId="0" fontId="2" fillId="5" borderId="4" xfId="0" applyFont="1" applyFill="1" applyBorder="1"/>
    <xf numFmtId="0" fontId="2" fillId="4" borderId="4" xfId="0" applyFont="1" applyFill="1" applyBorder="1"/>
    <xf numFmtId="0" fontId="2" fillId="0" borderId="4" xfId="0" applyFont="1" applyBorder="1"/>
    <xf numFmtId="0" fontId="0" fillId="0" borderId="0" xfId="0" applyFill="1" applyBorder="1"/>
    <xf numFmtId="44" fontId="5" fillId="5" borderId="2" xfId="1" applyFont="1" applyFill="1" applyBorder="1"/>
    <xf numFmtId="44" fontId="5" fillId="5" borderId="3" xfId="1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37" fontId="7" fillId="3" borderId="7" xfId="0" applyNumberFormat="1" applyFont="1" applyFill="1" applyBorder="1"/>
    <xf numFmtId="0" fontId="6" fillId="5" borderId="4" xfId="0" applyFont="1" applyFill="1" applyBorder="1"/>
    <xf numFmtId="0" fontId="0" fillId="5" borderId="8" xfId="0" applyFill="1" applyBorder="1" applyAlignment="1">
      <alignment horizontal="center" wrapText="1"/>
    </xf>
    <xf numFmtId="0" fontId="6" fillId="0" borderId="0" xfId="0" applyFont="1" applyFill="1" applyBorder="1"/>
    <xf numFmtId="37" fontId="7" fillId="3" borderId="3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0" fillId="2" borderId="0" xfId="0" applyFill="1" applyBorder="1"/>
    <xf numFmtId="0" fontId="10" fillId="0" borderId="9" xfId="0" applyFont="1" applyFill="1" applyBorder="1" applyAlignment="1">
      <alignment horizontal="left"/>
    </xf>
    <xf numFmtId="0" fontId="0" fillId="0" borderId="0" xfId="0" applyFill="1"/>
    <xf numFmtId="0" fontId="0" fillId="5" borderId="0" xfId="0" applyFill="1" applyBorder="1"/>
    <xf numFmtId="44" fontId="1" fillId="5" borderId="0" xfId="1" applyFill="1" applyBorder="1"/>
    <xf numFmtId="44" fontId="1" fillId="5" borderId="13" xfId="1" applyFill="1" applyBorder="1"/>
    <xf numFmtId="0" fontId="9" fillId="5" borderId="15" xfId="0" applyFont="1" applyFill="1" applyBorder="1"/>
    <xf numFmtId="0" fontId="0" fillId="5" borderId="15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16" xfId="0" applyFill="1" applyBorder="1"/>
    <xf numFmtId="0" fontId="0" fillId="4" borderId="17" xfId="0" applyFill="1" applyBorder="1"/>
    <xf numFmtId="44" fontId="2" fillId="0" borderId="0" xfId="1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2" fillId="5" borderId="19" xfId="0" applyFont="1" applyFill="1" applyBorder="1"/>
    <xf numFmtId="0" fontId="14" fillId="5" borderId="0" xfId="0" applyFont="1" applyFill="1" applyBorder="1"/>
    <xf numFmtId="0" fontId="14" fillId="4" borderId="0" xfId="0" applyFont="1" applyFill="1" applyBorder="1"/>
    <xf numFmtId="44" fontId="7" fillId="3" borderId="21" xfId="0" applyNumberFormat="1" applyFont="1" applyFill="1" applyBorder="1"/>
    <xf numFmtId="0" fontId="16" fillId="0" borderId="0" xfId="0" applyFont="1" applyFill="1" applyBorder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0" borderId="0" xfId="0" applyFont="1"/>
    <xf numFmtId="0" fontId="4" fillId="0" borderId="0" xfId="0" applyFont="1" applyBorder="1"/>
    <xf numFmtId="0" fontId="4" fillId="0" borderId="0" xfId="0" applyFont="1"/>
    <xf numFmtId="0" fontId="16" fillId="3" borderId="22" xfId="0" applyFont="1" applyFill="1" applyBorder="1"/>
    <xf numFmtId="0" fontId="16" fillId="4" borderId="4" xfId="0" applyFont="1" applyFill="1" applyBorder="1"/>
    <xf numFmtId="44" fontId="17" fillId="4" borderId="18" xfId="1" applyFont="1" applyFill="1" applyBorder="1" applyAlignment="1">
      <alignment horizontal="centerContinuous"/>
    </xf>
    <xf numFmtId="0" fontId="4" fillId="5" borderId="25" xfId="0" applyFont="1" applyFill="1" applyBorder="1" applyAlignment="1">
      <alignment horizontal="center" wrapText="1"/>
    </xf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1" fillId="0" borderId="27" xfId="0" applyFont="1" applyFill="1" applyBorder="1" applyAlignment="1">
      <alignment horizontal="centerContinuous"/>
    </xf>
    <xf numFmtId="0" fontId="11" fillId="0" borderId="27" xfId="0" applyFont="1" applyFill="1" applyBorder="1" applyAlignment="1">
      <alignment horizontal="center" wrapText="1"/>
    </xf>
    <xf numFmtId="1" fontId="11" fillId="0" borderId="5" xfId="0" applyNumberFormat="1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center" vertical="justify"/>
    </xf>
    <xf numFmtId="0" fontId="4" fillId="5" borderId="9" xfId="0" applyFont="1" applyFill="1" applyBorder="1" applyAlignment="1">
      <alignment horizontal="center" wrapText="1"/>
    </xf>
    <xf numFmtId="0" fontId="11" fillId="5" borderId="27" xfId="0" applyFont="1" applyFill="1" applyBorder="1"/>
    <xf numFmtId="0" fontId="11" fillId="3" borderId="5" xfId="0" applyFont="1" applyFill="1" applyBorder="1"/>
    <xf numFmtId="0" fontId="11" fillId="0" borderId="25" xfId="0" applyFont="1" applyFill="1" applyBorder="1" applyAlignment="1">
      <alignment horizontal="centerContinuous"/>
    </xf>
    <xf numFmtId="0" fontId="11" fillId="0" borderId="25" xfId="0" applyFont="1" applyFill="1" applyBorder="1" applyAlignment="1">
      <alignment horizontal="center" wrapText="1"/>
    </xf>
    <xf numFmtId="1" fontId="11" fillId="0" borderId="29" xfId="0" applyNumberFormat="1" applyFont="1" applyFill="1" applyBorder="1" applyAlignment="1">
      <alignment horizontal="centerContinuous"/>
    </xf>
    <xf numFmtId="0" fontId="2" fillId="7" borderId="11" xfId="0" applyFont="1" applyFill="1" applyBorder="1" applyAlignment="1">
      <alignment horizontal="centerContinuous"/>
    </xf>
    <xf numFmtId="0" fontId="19" fillId="0" borderId="0" xfId="0" applyFont="1" applyBorder="1" applyAlignment="1">
      <alignment horizontal="centerContinuous"/>
    </xf>
    <xf numFmtId="0" fontId="20" fillId="0" borderId="0" xfId="0" applyFont="1" applyFill="1" applyBorder="1"/>
    <xf numFmtId="7" fontId="7" fillId="3" borderId="10" xfId="0" applyNumberFormat="1" applyFont="1" applyFill="1" applyBorder="1" applyAlignment="1">
      <alignment horizontal="center"/>
    </xf>
    <xf numFmtId="7" fontId="16" fillId="3" borderId="30" xfId="0" applyNumberFormat="1" applyFont="1" applyFill="1" applyBorder="1" applyAlignment="1">
      <alignment horizontal="center" vertical="justify"/>
    </xf>
    <xf numFmtId="7" fontId="7" fillId="3" borderId="30" xfId="0" applyNumberFormat="1" applyFont="1" applyFill="1" applyBorder="1" applyAlignment="1">
      <alignment horizontal="center"/>
    </xf>
    <xf numFmtId="7" fontId="0" fillId="2" borderId="7" xfId="0" applyNumberFormat="1" applyFill="1" applyBorder="1"/>
    <xf numFmtId="7" fontId="0" fillId="3" borderId="28" xfId="0" applyNumberFormat="1" applyFill="1" applyBorder="1"/>
    <xf numFmtId="7" fontId="0" fillId="3" borderId="31" xfId="0" applyNumberFormat="1" applyFill="1" applyBorder="1"/>
    <xf numFmtId="7" fontId="0" fillId="0" borderId="0" xfId="0" applyNumberFormat="1"/>
    <xf numFmtId="37" fontId="21" fillId="2" borderId="3" xfId="1" applyNumberFormat="1" applyFont="1" applyFill="1" applyBorder="1" applyAlignment="1">
      <alignment horizontal="centerContinuous"/>
    </xf>
    <xf numFmtId="37" fontId="21" fillId="0" borderId="3" xfId="1" applyNumberFormat="1" applyFont="1" applyBorder="1"/>
    <xf numFmtId="37" fontId="21" fillId="0" borderId="2" xfId="1" applyNumberFormat="1" applyFont="1" applyBorder="1"/>
    <xf numFmtId="37" fontId="21" fillId="6" borderId="25" xfId="1" applyNumberFormat="1" applyFont="1" applyFill="1" applyBorder="1"/>
    <xf numFmtId="44" fontId="5" fillId="8" borderId="3" xfId="1" applyFont="1" applyFill="1" applyBorder="1"/>
    <xf numFmtId="0" fontId="5" fillId="8" borderId="3" xfId="0" applyFont="1" applyFill="1" applyBorder="1"/>
    <xf numFmtId="44" fontId="21" fillId="0" borderId="0" xfId="1" applyFont="1" applyBorder="1"/>
    <xf numFmtId="0" fontId="11" fillId="3" borderId="33" xfId="0" applyFont="1" applyFill="1" applyBorder="1" applyAlignment="1">
      <alignment horizontal="center" vertical="justify" wrapText="1"/>
    </xf>
    <xf numFmtId="44" fontId="7" fillId="3" borderId="0" xfId="0" applyNumberFormat="1" applyFont="1" applyFill="1" applyBorder="1"/>
    <xf numFmtId="37" fontId="7" fillId="3" borderId="0" xfId="0" applyNumberFormat="1" applyFont="1" applyFill="1" applyBorder="1"/>
    <xf numFmtId="0" fontId="2" fillId="6" borderId="34" xfId="0" applyFont="1" applyFill="1" applyBorder="1"/>
    <xf numFmtId="0" fontId="4" fillId="4" borderId="35" xfId="0" applyFont="1" applyFill="1" applyBorder="1"/>
    <xf numFmtId="37" fontId="7" fillId="9" borderId="3" xfId="1" applyNumberFormat="1" applyFont="1" applyFill="1" applyBorder="1"/>
    <xf numFmtId="37" fontId="7" fillId="9" borderId="21" xfId="1" applyNumberFormat="1" applyFont="1" applyFill="1" applyBorder="1"/>
    <xf numFmtId="0" fontId="0" fillId="5" borderId="9" xfId="0" applyFill="1" applyBorder="1" applyAlignment="1">
      <alignment horizontal="center" wrapText="1"/>
    </xf>
    <xf numFmtId="0" fontId="6" fillId="5" borderId="39" xfId="0" applyFont="1" applyFill="1" applyBorder="1" applyAlignment="1">
      <alignment horizontal="right"/>
    </xf>
    <xf numFmtId="0" fontId="5" fillId="5" borderId="31" xfId="0" applyFont="1" applyFill="1" applyBorder="1" applyAlignment="1">
      <alignment horizontal="center"/>
    </xf>
    <xf numFmtId="0" fontId="23" fillId="0" borderId="0" xfId="0" applyFont="1" applyFill="1" applyBorder="1"/>
    <xf numFmtId="0" fontId="9" fillId="7" borderId="40" xfId="0" applyFont="1" applyFill="1" applyBorder="1" applyAlignment="1">
      <alignment horizontal="centerContinuous"/>
    </xf>
    <xf numFmtId="0" fontId="13" fillId="10" borderId="9" xfId="0" applyFont="1" applyFill="1" applyBorder="1" applyAlignment="1"/>
    <xf numFmtId="0" fontId="11" fillId="10" borderId="41" xfId="0" applyFont="1" applyFill="1" applyBorder="1"/>
    <xf numFmtId="0" fontId="11" fillId="10" borderId="42" xfId="0" applyFont="1" applyFill="1" applyBorder="1"/>
    <xf numFmtId="0" fontId="11" fillId="3" borderId="1" xfId="0" applyFont="1" applyFill="1" applyBorder="1" applyAlignment="1">
      <alignment horizontal="center"/>
    </xf>
    <xf numFmtId="1" fontId="11" fillId="5" borderId="3" xfId="0" applyNumberFormat="1" applyFont="1" applyFill="1" applyBorder="1" applyAlignment="1">
      <alignment horizontal="centerContinuous"/>
    </xf>
    <xf numFmtId="44" fontId="4" fillId="4" borderId="44" xfId="2" applyFont="1" applyFill="1" applyBorder="1" applyProtection="1">
      <protection locked="0"/>
    </xf>
    <xf numFmtId="44" fontId="4" fillId="4" borderId="45" xfId="2" applyFont="1" applyFill="1" applyBorder="1" applyProtection="1">
      <protection locked="0"/>
    </xf>
    <xf numFmtId="0" fontId="17" fillId="4" borderId="46" xfId="0" applyFont="1" applyFill="1" applyBorder="1" applyAlignment="1">
      <alignment horizontal="centerContinuous"/>
    </xf>
    <xf numFmtId="0" fontId="16" fillId="7" borderId="2" xfId="3" applyFont="1" applyFill="1" applyBorder="1" applyAlignment="1">
      <alignment horizontal="center" vertical="justify"/>
    </xf>
    <xf numFmtId="0" fontId="16" fillId="7" borderId="3" xfId="3" applyFont="1" applyFill="1" applyBorder="1" applyAlignment="1">
      <alignment horizontal="center" vertical="justify"/>
    </xf>
    <xf numFmtId="44" fontId="14" fillId="4" borderId="12" xfId="2" applyFont="1" applyFill="1" applyBorder="1"/>
    <xf numFmtId="44" fontId="14" fillId="4" borderId="29" xfId="2" applyFont="1" applyFill="1" applyBorder="1"/>
    <xf numFmtId="44" fontId="17" fillId="7" borderId="27" xfId="2" applyFont="1" applyFill="1" applyBorder="1" applyAlignment="1">
      <alignment horizontal="centerContinuous"/>
    </xf>
    <xf numFmtId="0" fontId="26" fillId="7" borderId="5" xfId="3" applyFill="1" applyBorder="1" applyAlignment="1">
      <alignment horizontal="centerContinuous"/>
    </xf>
    <xf numFmtId="44" fontId="6" fillId="7" borderId="25" xfId="2" applyFont="1" applyFill="1" applyBorder="1" applyAlignment="1">
      <alignment horizontal="centerContinuous"/>
    </xf>
    <xf numFmtId="0" fontId="26" fillId="7" borderId="29" xfId="3" applyFill="1" applyBorder="1" applyAlignment="1">
      <alignment horizontal="centerContinuous"/>
    </xf>
    <xf numFmtId="0" fontId="16" fillId="7" borderId="47" xfId="3" applyFont="1" applyFill="1" applyBorder="1" applyAlignment="1">
      <alignment horizontal="center" vertical="justify"/>
    </xf>
    <xf numFmtId="37" fontId="5" fillId="2" borderId="47" xfId="1" applyNumberFormat="1" applyFont="1" applyFill="1" applyBorder="1" applyAlignment="1">
      <alignment horizontal="centerContinuous"/>
    </xf>
    <xf numFmtId="37" fontId="21" fillId="0" borderId="47" xfId="1" applyNumberFormat="1" applyFont="1" applyBorder="1"/>
    <xf numFmtId="1" fontId="11" fillId="3" borderId="5" xfId="0" applyNumberFormat="1" applyFont="1" applyFill="1" applyBorder="1"/>
    <xf numFmtId="0" fontId="2" fillId="7" borderId="40" xfId="0" applyFont="1" applyFill="1" applyBorder="1" applyAlignment="1">
      <alignment horizontal="centerContinuous"/>
    </xf>
    <xf numFmtId="0" fontId="7" fillId="3" borderId="48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37" fontId="21" fillId="2" borderId="2" xfId="1" applyNumberFormat="1" applyFont="1" applyFill="1" applyBorder="1" applyAlignment="1">
      <alignment horizontal="centerContinuous"/>
    </xf>
    <xf numFmtId="0" fontId="2" fillId="7" borderId="43" xfId="0" applyFont="1" applyFill="1" applyBorder="1" applyAlignment="1">
      <alignment horizontal="centerContinuous"/>
    </xf>
    <xf numFmtId="37" fontId="7" fillId="0" borderId="3" xfId="2" applyNumberFormat="1" applyFont="1" applyBorder="1"/>
    <xf numFmtId="37" fontId="7" fillId="0" borderId="20" xfId="2" applyNumberFormat="1" applyFont="1" applyBorder="1"/>
    <xf numFmtId="37" fontId="24" fillId="0" borderId="3" xfId="2" applyNumberFormat="1" applyFont="1" applyBorder="1"/>
    <xf numFmtId="37" fontId="24" fillId="0" borderId="2" xfId="2" applyNumberFormat="1" applyFont="1" applyBorder="1"/>
    <xf numFmtId="0" fontId="25" fillId="0" borderId="0" xfId="0" applyFont="1" applyFill="1" applyBorder="1" applyAlignment="1"/>
    <xf numFmtId="37" fontId="1" fillId="0" borderId="2" xfId="1" applyNumberFormat="1" applyBorder="1"/>
    <xf numFmtId="37" fontId="1" fillId="0" borderId="3" xfId="1" applyNumberFormat="1" applyBorder="1"/>
    <xf numFmtId="37" fontId="1" fillId="0" borderId="3" xfId="1" applyNumberFormat="1" applyFont="1" applyBorder="1"/>
    <xf numFmtId="44" fontId="2" fillId="5" borderId="2" xfId="2" applyFont="1" applyFill="1" applyBorder="1"/>
    <xf numFmtId="44" fontId="2" fillId="5" borderId="3" xfId="2" applyFont="1" applyFill="1" applyBorder="1"/>
    <xf numFmtId="44" fontId="2" fillId="0" borderId="3" xfId="2" applyFont="1" applyFill="1" applyBorder="1"/>
    <xf numFmtId="44" fontId="2" fillId="3" borderId="6" xfId="0" applyNumberFormat="1" applyFont="1" applyFill="1" applyBorder="1"/>
    <xf numFmtId="44" fontId="5" fillId="4" borderId="25" xfId="1" applyFont="1" applyFill="1" applyBorder="1" applyAlignment="1">
      <alignment horizontal="centerContinuous"/>
    </xf>
    <xf numFmtId="0" fontId="27" fillId="0" borderId="0" xfId="0" applyFont="1" applyFill="1" applyBorder="1"/>
    <xf numFmtId="42" fontId="11" fillId="3" borderId="49" xfId="0" applyNumberFormat="1" applyFont="1" applyFill="1" applyBorder="1"/>
    <xf numFmtId="164" fontId="11" fillId="5" borderId="45" xfId="0" applyNumberFormat="1" applyFont="1" applyFill="1" applyBorder="1" applyAlignment="1">
      <alignment horizontal="centerContinuous"/>
    </xf>
    <xf numFmtId="0" fontId="11" fillId="3" borderId="17" xfId="0" applyFont="1" applyFill="1" applyBorder="1"/>
    <xf numFmtId="0" fontId="10" fillId="0" borderId="36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0" borderId="38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37" fontId="1" fillId="0" borderId="20" xfId="1" applyNumberFormat="1" applyBorder="1"/>
    <xf numFmtId="0" fontId="0" fillId="5" borderId="13" xfId="0" applyFill="1" applyBorder="1"/>
    <xf numFmtId="0" fontId="1" fillId="0" borderId="0" xfId="0" applyFont="1"/>
    <xf numFmtId="0" fontId="2" fillId="11" borderId="36" xfId="0" applyFont="1" applyFill="1" applyBorder="1"/>
    <xf numFmtId="0" fontId="22" fillId="11" borderId="37" xfId="0" applyFont="1" applyFill="1" applyBorder="1"/>
    <xf numFmtId="37" fontId="7" fillId="11" borderId="37" xfId="1" applyNumberFormat="1" applyFont="1" applyFill="1" applyBorder="1"/>
    <xf numFmtId="0" fontId="11" fillId="3" borderId="27" xfId="0" applyFont="1" applyFill="1" applyBorder="1" applyAlignment="1">
      <alignment horizontal="center" vertical="justify" wrapText="1"/>
    </xf>
    <xf numFmtId="0" fontId="11" fillId="3" borderId="50" xfId="0" applyFont="1" applyFill="1" applyBorder="1"/>
    <xf numFmtId="0" fontId="11" fillId="3" borderId="0" xfId="0" applyFont="1" applyFill="1" applyBorder="1"/>
    <xf numFmtId="0" fontId="11" fillId="3" borderId="20" xfId="0" applyFont="1" applyFill="1" applyBorder="1" applyAlignment="1">
      <alignment horizontal="center" vertical="justify"/>
    </xf>
    <xf numFmtId="0" fontId="11" fillId="3" borderId="19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 vertical="justify"/>
    </xf>
    <xf numFmtId="0" fontId="11" fillId="3" borderId="0" xfId="0" applyFont="1" applyFill="1" applyBorder="1" applyAlignment="1">
      <alignment horizontal="center"/>
    </xf>
    <xf numFmtId="44" fontId="6" fillId="4" borderId="26" xfId="1" applyFont="1" applyFill="1" applyBorder="1" applyAlignment="1">
      <alignment horizontal="centerContinuous"/>
    </xf>
    <xf numFmtId="44" fontId="2" fillId="4" borderId="3" xfId="1" applyFont="1" applyFill="1" applyBorder="1"/>
    <xf numFmtId="44" fontId="4" fillId="4" borderId="2" xfId="0" applyNumberFormat="1" applyFont="1" applyFill="1" applyBorder="1"/>
    <xf numFmtId="44" fontId="4" fillId="4" borderId="3" xfId="1" applyFont="1" applyFill="1" applyBorder="1"/>
    <xf numFmtId="44" fontId="4" fillId="4" borderId="47" xfId="0" applyNumberFormat="1" applyFont="1" applyFill="1" applyBorder="1"/>
    <xf numFmtId="44" fontId="4" fillId="3" borderId="23" xfId="1" applyFont="1" applyFill="1" applyBorder="1"/>
    <xf numFmtId="44" fontId="2" fillId="4" borderId="3" xfId="0" applyNumberFormat="1" applyFont="1" applyFill="1" applyBorder="1"/>
    <xf numFmtId="44" fontId="2" fillId="4" borderId="20" xfId="0" applyNumberFormat="1" applyFont="1" applyFill="1" applyBorder="1"/>
    <xf numFmtId="44" fontId="2" fillId="4" borderId="3" xfId="1" applyNumberFormat="1" applyFont="1" applyFill="1" applyBorder="1"/>
    <xf numFmtId="44" fontId="2" fillId="3" borderId="24" xfId="1" applyFont="1" applyFill="1" applyBorder="1"/>
    <xf numFmtId="0" fontId="0" fillId="0" borderId="13" xfId="0" applyFill="1" applyBorder="1"/>
    <xf numFmtId="0" fontId="0" fillId="0" borderId="15" xfId="0" applyFill="1" applyBorder="1"/>
    <xf numFmtId="0" fontId="10" fillId="0" borderId="46" xfId="0" applyFont="1" applyFill="1" applyBorder="1" applyAlignment="1">
      <alignment horizontal="left"/>
    </xf>
    <xf numFmtId="0" fontId="10" fillId="0" borderId="46" xfId="0" applyFont="1" applyFill="1" applyBorder="1" applyAlignment="1">
      <alignment horizontal="centerContinuous"/>
    </xf>
    <xf numFmtId="0" fontId="3" fillId="0" borderId="46" xfId="0" applyFont="1" applyBorder="1"/>
    <xf numFmtId="0" fontId="13" fillId="0" borderId="46" xfId="0" applyFont="1" applyBorder="1" applyAlignment="1"/>
    <xf numFmtId="0" fontId="3" fillId="0" borderId="46" xfId="0" applyFont="1" applyFill="1" applyBorder="1" applyAlignment="1">
      <alignment horizontal="centerContinuous"/>
    </xf>
    <xf numFmtId="7" fontId="3" fillId="0" borderId="12" xfId="0" applyNumberFormat="1" applyFont="1" applyBorder="1"/>
    <xf numFmtId="7" fontId="11" fillId="0" borderId="5" xfId="0" applyNumberFormat="1" applyFont="1" applyBorder="1"/>
    <xf numFmtId="0" fontId="2" fillId="0" borderId="51" xfId="0" applyFont="1" applyFill="1" applyBorder="1"/>
    <xf numFmtId="0" fontId="16" fillId="0" borderId="31" xfId="0" applyFont="1" applyFill="1" applyBorder="1"/>
    <xf numFmtId="0" fontId="0" fillId="0" borderId="27" xfId="0" applyFill="1" applyBorder="1"/>
    <xf numFmtId="7" fontId="0" fillId="3" borderId="5" xfId="0" applyNumberFormat="1" applyFill="1" applyBorder="1"/>
    <xf numFmtId="0" fontId="4" fillId="0" borderId="27" xfId="0" applyFont="1" applyFill="1" applyBorder="1"/>
    <xf numFmtId="7" fontId="4" fillId="0" borderId="5" xfId="0" applyNumberFormat="1" applyFont="1" applyBorder="1"/>
    <xf numFmtId="7" fontId="0" fillId="0" borderId="5" xfId="0" applyNumberFormat="1" applyBorder="1"/>
    <xf numFmtId="0" fontId="2" fillId="0" borderId="27" xfId="0" applyFont="1" applyBorder="1"/>
    <xf numFmtId="7" fontId="2" fillId="0" borderId="5" xfId="0" applyNumberFormat="1" applyFont="1" applyBorder="1"/>
    <xf numFmtId="0" fontId="16" fillId="0" borderId="27" xfId="0" applyFont="1" applyBorder="1"/>
    <xf numFmtId="0" fontId="0" fillId="0" borderId="27" xfId="0" applyBorder="1"/>
    <xf numFmtId="0" fontId="0" fillId="0" borderId="25" xfId="0" applyFill="1" applyBorder="1"/>
    <xf numFmtId="0" fontId="9" fillId="11" borderId="52" xfId="0" applyFont="1" applyFill="1" applyBorder="1"/>
    <xf numFmtId="0" fontId="14" fillId="11" borderId="18" xfId="0" applyFont="1" applyFill="1" applyBorder="1"/>
    <xf numFmtId="0" fontId="0" fillId="11" borderId="18" xfId="0" applyFill="1" applyBorder="1"/>
    <xf numFmtId="0" fontId="0" fillId="0" borderId="52" xfId="0" applyFill="1" applyBorder="1"/>
    <xf numFmtId="0" fontId="0" fillId="0" borderId="18" xfId="0" applyFill="1" applyBorder="1"/>
    <xf numFmtId="0" fontId="0" fillId="0" borderId="18" xfId="0" applyBorder="1"/>
    <xf numFmtId="7" fontId="0" fillId="0" borderId="29" xfId="0" applyNumberFormat="1" applyBorder="1"/>
    <xf numFmtId="0" fontId="12" fillId="4" borderId="13" xfId="0" applyFont="1" applyFill="1" applyBorder="1"/>
    <xf numFmtId="0" fontId="10" fillId="4" borderId="0" xfId="0" applyFont="1" applyFill="1" applyBorder="1"/>
    <xf numFmtId="0" fontId="0" fillId="0" borderId="1" xfId="0" applyBorder="1"/>
    <xf numFmtId="0" fontId="28" fillId="0" borderId="0" xfId="0" applyFont="1" applyBorder="1" applyAlignment="1">
      <alignment horizontal="centerContinuous"/>
    </xf>
    <xf numFmtId="0" fontId="2" fillId="0" borderId="5" xfId="0" applyFont="1" applyBorder="1"/>
    <xf numFmtId="0" fontId="16" fillId="0" borderId="0" xfId="0" applyFont="1" applyBorder="1"/>
    <xf numFmtId="0" fontId="16" fillId="0" borderId="5" xfId="0" applyFont="1" applyBorder="1"/>
    <xf numFmtId="0" fontId="0" fillId="0" borderId="5" xfId="0" applyBorder="1"/>
    <xf numFmtId="37" fontId="0" fillId="0" borderId="0" xfId="0" applyNumberFormat="1" applyBorder="1"/>
    <xf numFmtId="7" fontId="0" fillId="0" borderId="0" xfId="0" applyNumberFormat="1" applyBorder="1"/>
    <xf numFmtId="0" fontId="4" fillId="0" borderId="5" xfId="0" applyFont="1" applyBorder="1"/>
    <xf numFmtId="44" fontId="16" fillId="0" borderId="0" xfId="0" applyNumberFormat="1" applyFont="1" applyBorder="1"/>
    <xf numFmtId="7" fontId="16" fillId="0" borderId="0" xfId="0" applyNumberFormat="1" applyFont="1" applyBorder="1"/>
    <xf numFmtId="44" fontId="6" fillId="7" borderId="27" xfId="1" applyFont="1" applyFill="1" applyBorder="1" applyAlignment="1">
      <alignment horizontal="centerContinuous"/>
    </xf>
    <xf numFmtId="44" fontId="17" fillId="7" borderId="53" xfId="1" applyFont="1" applyFill="1" applyBorder="1" applyAlignment="1">
      <alignment horizontal="centerContinuous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Fundraising Goal</c:v>
          </c:tx>
          <c:invertIfNegative val="0"/>
          <c:cat>
            <c:strLit>
              <c:ptCount val="1"/>
              <c:pt idx="0">
                <c:v>Wreath Fundraiser Profit Progress</c:v>
              </c:pt>
            </c:strLit>
          </c:cat>
          <c:val>
            <c:numRef>
              <c:f>'2022 Fundraising SS'!$C$9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B-4281-A3C6-1CE1F699467D}"/>
            </c:ext>
          </c:extLst>
        </c:ser>
        <c:ser>
          <c:idx val="1"/>
          <c:order val="1"/>
          <c:tx>
            <c:v>Profits to Date</c:v>
          </c:tx>
          <c:invertIfNegative val="0"/>
          <c:cat>
            <c:strLit>
              <c:ptCount val="1"/>
              <c:pt idx="0">
                <c:v>Wreath Fundraiser Profit Progress</c:v>
              </c:pt>
            </c:strLit>
          </c:cat>
          <c:val>
            <c:numRef>
              <c:f>'2022 Fundraising SS'!$AC$225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B-4281-A3C6-1CE1F699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396864"/>
        <c:axId val="165398400"/>
        <c:axId val="0"/>
      </c:bar3DChart>
      <c:catAx>
        <c:axId val="1653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398400"/>
        <c:crosses val="autoZero"/>
        <c:auto val="1"/>
        <c:lblAlgn val="ctr"/>
        <c:lblOffset val="100"/>
        <c:noMultiLvlLbl val="0"/>
      </c:catAx>
      <c:valAx>
        <c:axId val="16539840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39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Fundraising Unit Goal</c:v>
          </c:tx>
          <c:invertIfNegative val="0"/>
          <c:cat>
            <c:strLit>
              <c:ptCount val="1"/>
              <c:pt idx="0">
                <c:v>Wreath Fundraiser Items Sold Progress</c:v>
              </c:pt>
            </c:strLit>
          </c:cat>
          <c:val>
            <c:numRef>
              <c:f>'2022 Fundraising SS'!$C$10</c:f>
              <c:numCache>
                <c:formatCode>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A-4192-8994-13B3862D1F2B}"/>
            </c:ext>
          </c:extLst>
        </c:ser>
        <c:ser>
          <c:idx val="1"/>
          <c:order val="1"/>
          <c:tx>
            <c:v>Items Sold to Date</c:v>
          </c:tx>
          <c:invertIfNegative val="0"/>
          <c:cat>
            <c:strLit>
              <c:ptCount val="1"/>
              <c:pt idx="0">
                <c:v>Wreath Fundraiser Items Sold Progress</c:v>
              </c:pt>
            </c:strLit>
          </c:cat>
          <c:val>
            <c:numRef>
              <c:f>'2022 Fundraising SS'!$AD$217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A-4192-8994-13B3862D1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181184"/>
        <c:axId val="175187072"/>
        <c:axId val="0"/>
      </c:bar3DChart>
      <c:catAx>
        <c:axId val="1751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187072"/>
        <c:crosses val="autoZero"/>
        <c:auto val="1"/>
        <c:lblAlgn val="ctr"/>
        <c:lblOffset val="100"/>
        <c:noMultiLvlLbl val="0"/>
      </c:catAx>
      <c:valAx>
        <c:axId val="175187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18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40510543840201"/>
          <c:y val="3.1578947368421109E-2"/>
          <c:w val="0.48501664816870182"/>
          <c:h val="0.91052631578947352"/>
        </c:manualLayout>
      </c:layout>
      <c:pie3DChart>
        <c:varyColors val="1"/>
        <c:ser>
          <c:idx val="0"/>
          <c:order val="0"/>
          <c:tx>
            <c:strRef>
              <c:f>'2022 Fundraising SS'!$C$14</c:f>
              <c:strCache>
                <c:ptCount val="1"/>
                <c:pt idx="0">
                  <c:v>25" Classic Wreath</c:v>
                </c:pt>
              </c:strCache>
            </c:strRef>
          </c:tx>
          <c:cat>
            <c:strRef>
              <c:f>'2022 Fundraising SS'!$C$14:$AB$14</c:f>
              <c:strCache>
                <c:ptCount val="26"/>
                <c:pt idx="0">
                  <c:v>25" Classic Wreath</c:v>
                </c:pt>
                <c:pt idx="1">
                  <c:v>25" Victorian Wreath</c:v>
                </c:pt>
                <c:pt idx="2">
                  <c:v>25" Cranberry Splash Wreath</c:v>
                </c:pt>
                <c:pt idx="3">
                  <c:v>25" Wintergreen Wreath</c:v>
                </c:pt>
                <c:pt idx="4">
                  <c:v>28" Classic Wreath</c:v>
                </c:pt>
                <c:pt idx="5">
                  <c:v>28" Victorian Wreath</c:v>
                </c:pt>
                <c:pt idx="6">
                  <c:v>28" Cranberry Splash Wreath</c:v>
                </c:pt>
                <c:pt idx="7">
                  <c:v>28" Wintergreen Wreath</c:v>
                </c:pt>
                <c:pt idx="8">
                  <c:v>36" Classic Wreath</c:v>
                </c:pt>
                <c:pt idx="9">
                  <c:v>36" Victorian Vreath</c:v>
                </c:pt>
                <c:pt idx="10">
                  <c:v>36" Cranberry Splash Wreath</c:v>
                </c:pt>
                <c:pt idx="11">
                  <c:v>36" Wintergreen Wreath</c:v>
                </c:pt>
                <c:pt idx="12">
                  <c:v>48" Classic Wreath</c:v>
                </c:pt>
                <c:pt idx="13">
                  <c:v>60" Classic Wreath</c:v>
                </c:pt>
                <c:pt idx="14">
                  <c:v>Classic                          Spray</c:v>
                </c:pt>
                <c:pt idx="15">
                  <c:v>Victorian Spray</c:v>
                </c:pt>
                <c:pt idx="16">
                  <c:v>Cranberry Splash Spray</c:v>
                </c:pt>
                <c:pt idx="17">
                  <c:v>Winter-green Spray</c:v>
                </c:pt>
                <c:pt idx="18">
                  <c:v>Ciana Center - piece</c:v>
                </c:pt>
                <c:pt idx="19">
                  <c:v>Table Top Christmas Tree</c:v>
                </c:pt>
                <c:pt idx="20">
                  <c:v>15' Garlands</c:v>
                </c:pt>
                <c:pt idx="21">
                  <c:v>25' Garlands</c:v>
                </c:pt>
                <c:pt idx="22">
                  <c:v>50'  Garlands</c:v>
                </c:pt>
                <c:pt idx="23">
                  <c:v>EZ Hanger</c:v>
                </c:pt>
                <c:pt idx="24">
                  <c:v>LED Light Sets</c:v>
                </c:pt>
                <c:pt idx="25">
                  <c:v>Decorator Bags</c:v>
                </c:pt>
              </c:strCache>
            </c:strRef>
          </c:cat>
          <c:val>
            <c:numRef>
              <c:f>('2022 Fundraising SS'!$C$217:$Z$217,'2022 Fundraising SS'!$AD$217:$AE$217)</c:f>
              <c:numCache>
                <c:formatCode>#,##0_);\(#,##0\)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&quot;$&quot;#,##0.00_);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A-4B2F-A193-C3EC4B75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Members' Gross Sales to Date</a:t>
            </a:r>
          </a:p>
        </c:rich>
      </c:tx>
      <c:layout>
        <c:manualLayout>
          <c:xMode val="edge"/>
          <c:yMode val="edge"/>
          <c:x val="0.34739178690344114"/>
          <c:y val="1.9575685176383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35263157894736841"/>
          <c:w val="0.74583795782463924"/>
          <c:h val="0.2947368421052633"/>
        </c:manualLayout>
      </c:layout>
      <c:barChart>
        <c:barDir val="col"/>
        <c:grouping val="clustered"/>
        <c:varyColors val="0"/>
        <c:ser>
          <c:idx val="0"/>
          <c:order val="0"/>
          <c:tx>
            <c:v>Selling Members</c:v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SS'!$C$12</c:f>
              <c:numCache>
                <c:formatCode>0</c:formatCode>
                <c:ptCount val="1"/>
                <c:pt idx="0">
                  <c:v>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E-499D-B8D0-0CBCBD02E0EC}"/>
            </c:ext>
          </c:extLst>
        </c:ser>
        <c:ser>
          <c:idx val="1"/>
          <c:order val="1"/>
          <c:tx>
            <c:strRef>
              <c:f>'2022 Fundraising SS'!$B$17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E-499D-B8D0-0CBCBD02E0EC}"/>
            </c:ext>
          </c:extLst>
        </c:ser>
        <c:ser>
          <c:idx val="2"/>
          <c:order val="2"/>
          <c:tx>
            <c:strRef>
              <c:f>'2022 Fundraising SS'!$B$114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SS'!$AC$114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5E-499D-B8D0-0CBCBD02E0EC}"/>
            </c:ext>
          </c:extLst>
        </c:ser>
        <c:ser>
          <c:idx val="3"/>
          <c:order val="3"/>
          <c:tx>
            <c:strRef>
              <c:f>'2022 Fundraising SS'!$B$115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SS'!$AC$115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5E-499D-B8D0-0CBCBD02E0EC}"/>
            </c:ext>
          </c:extLst>
        </c:ser>
        <c:ser>
          <c:idx val="4"/>
          <c:order val="4"/>
          <c:tx>
            <c:strRef>
              <c:f>'2022 Fundraising SS'!$B$116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SS'!$AC$116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5E-499D-B8D0-0CBCBD02E0EC}"/>
            </c:ext>
          </c:extLst>
        </c:ser>
        <c:ser>
          <c:idx val="5"/>
          <c:order val="5"/>
          <c:tx>
            <c:strRef>
              <c:f>'2022 Fundraising SS'!$B$117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SS'!$AC$117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5E-499D-B8D0-0CBCBD02E0EC}"/>
            </c:ext>
          </c:extLst>
        </c:ser>
        <c:ser>
          <c:idx val="6"/>
          <c:order val="6"/>
          <c:tx>
            <c:strRef>
              <c:f>'2022 Fundraising SS'!$B$118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SS'!$AC$118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5E-499D-B8D0-0CBCBD02E0EC}"/>
            </c:ext>
          </c:extLst>
        </c:ser>
        <c:ser>
          <c:idx val="7"/>
          <c:order val="7"/>
          <c:tx>
            <c:strRef>
              <c:f>'2022 Fundraising SS'!$B$119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5E-499D-B8D0-0CBCBD02E0EC}"/>
            </c:ext>
          </c:extLst>
        </c:ser>
        <c:ser>
          <c:idx val="8"/>
          <c:order val="8"/>
          <c:tx>
            <c:strRef>
              <c:f>'2022 Fundraising SS'!$B$120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SS'!$AC$120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5E-499D-B8D0-0CBCBD02E0EC}"/>
            </c:ext>
          </c:extLst>
        </c:ser>
        <c:ser>
          <c:idx val="9"/>
          <c:order val="9"/>
          <c:tx>
            <c:strRef>
              <c:f>'2022 Fundraising SS'!$B$121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SS'!$AC$121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5E-499D-B8D0-0CBCBD02E0EC}"/>
            </c:ext>
          </c:extLst>
        </c:ser>
        <c:ser>
          <c:idx val="10"/>
          <c:order val="10"/>
          <c:tx>
            <c:strRef>
              <c:f>'2022 Fundraising SS'!$B$122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SS'!$AC$122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E-499D-B8D0-0CBCBD02E0EC}"/>
            </c:ext>
          </c:extLst>
        </c:ser>
        <c:ser>
          <c:idx val="11"/>
          <c:order val="11"/>
          <c:tx>
            <c:strRef>
              <c:f>'2022 Fundraising SS'!$B$123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SS'!$AC$123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5E-499D-B8D0-0CBCBD02E0EC}"/>
            </c:ext>
          </c:extLst>
        </c:ser>
        <c:ser>
          <c:idx val="12"/>
          <c:order val="12"/>
          <c:tx>
            <c:strRef>
              <c:f>'2022 Fundraising SS'!$B$124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SS'!$AC$124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5E-499D-B8D0-0CBCBD02E0EC}"/>
            </c:ext>
          </c:extLst>
        </c:ser>
        <c:ser>
          <c:idx val="13"/>
          <c:order val="13"/>
          <c:tx>
            <c:strRef>
              <c:f>'2022 Fundraising SS'!$B$125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SS'!$AC$125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5E-499D-B8D0-0CBCBD02E0EC}"/>
            </c:ext>
          </c:extLst>
        </c:ser>
        <c:ser>
          <c:idx val="14"/>
          <c:order val="14"/>
          <c:tx>
            <c:strRef>
              <c:f>'2022 Fundraising SS'!$B$126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SS'!$AC$126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5E-499D-B8D0-0CBCBD02E0EC}"/>
            </c:ext>
          </c:extLst>
        </c:ser>
        <c:ser>
          <c:idx val="15"/>
          <c:order val="15"/>
          <c:tx>
            <c:strRef>
              <c:f>'2022 Fundraising SS'!$B$127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5E-499D-B8D0-0CBCBD02E0EC}"/>
            </c:ext>
          </c:extLst>
        </c:ser>
        <c:ser>
          <c:idx val="16"/>
          <c:order val="16"/>
          <c:tx>
            <c:strRef>
              <c:f>'2022 Fundraising SS'!$B$154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SS'!$AC$154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5E-499D-B8D0-0CBCBD02E0EC}"/>
            </c:ext>
          </c:extLst>
        </c:ser>
        <c:ser>
          <c:idx val="17"/>
          <c:order val="17"/>
          <c:tx>
            <c:strRef>
              <c:f>'2022 Fundraising SS'!$B$155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95E-499D-B8D0-0CBCBD02E0EC}"/>
            </c:ext>
          </c:extLst>
        </c:ser>
        <c:ser>
          <c:idx val="18"/>
          <c:order val="18"/>
          <c:tx>
            <c:strRef>
              <c:f>'2022 Fundraising SS'!$B$156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SS'!$AC$156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95E-499D-B8D0-0CBCBD02E0EC}"/>
            </c:ext>
          </c:extLst>
        </c:ser>
        <c:ser>
          <c:idx val="19"/>
          <c:order val="19"/>
          <c:tx>
            <c:strRef>
              <c:f>'2022 Fundraising SS'!$B$157</c:f>
              <c:strCache>
                <c:ptCount val="1"/>
              </c:strCache>
            </c:strRef>
          </c:tx>
          <c:invertIfNegative val="0"/>
          <c:val>
            <c:numRef>
              <c:f>'2022 Fundraising SS'!$AC$157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95E-499D-B8D0-0CBCBD02E0EC}"/>
            </c:ext>
          </c:extLst>
        </c:ser>
        <c:ser>
          <c:idx val="20"/>
          <c:order val="20"/>
          <c:tx>
            <c:strRef>
              <c:f>'2022 Fundraising SS'!$B$158</c:f>
              <c:strCache>
                <c:ptCount val="1"/>
              </c:strCache>
            </c:strRef>
          </c:tx>
          <c:invertIfNegative val="0"/>
          <c:val>
            <c:numRef>
              <c:f>'2022 Fundraising SS'!$AC$158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5E-499D-B8D0-0CBCBD02E0EC}"/>
            </c:ext>
          </c:extLst>
        </c:ser>
        <c:ser>
          <c:idx val="21"/>
          <c:order val="21"/>
          <c:tx>
            <c:strRef>
              <c:f>'2022 Fundraising SS'!$B$159</c:f>
              <c:strCache>
                <c:ptCount val="1"/>
              </c:strCache>
            </c:strRef>
          </c:tx>
          <c:invertIfNegative val="0"/>
          <c:val>
            <c:numRef>
              <c:f>'2022 Fundraising SS'!$AC$159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E-499D-B8D0-0CBCBD02E0EC}"/>
            </c:ext>
          </c:extLst>
        </c:ser>
        <c:ser>
          <c:idx val="22"/>
          <c:order val="22"/>
          <c:tx>
            <c:strRef>
              <c:f>'2022 Fundraising SS'!$B$213</c:f>
              <c:strCache>
                <c:ptCount val="1"/>
              </c:strCache>
            </c:strRef>
          </c:tx>
          <c:invertIfNegative val="0"/>
          <c:val>
            <c:numRef>
              <c:f>'2022 Fundraising SS'!$AC$213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95E-499D-B8D0-0CBCBD02E0EC}"/>
            </c:ext>
          </c:extLst>
        </c:ser>
        <c:ser>
          <c:idx val="23"/>
          <c:order val="23"/>
          <c:tx>
            <c:strRef>
              <c:f>'2022 Fundraising SS'!$B$214</c:f>
              <c:strCache>
                <c:ptCount val="1"/>
              </c:strCache>
            </c:strRef>
          </c:tx>
          <c:invertIfNegative val="0"/>
          <c:val>
            <c:numRef>
              <c:f>'2022 Fundraising SS'!$AC$214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95E-499D-B8D0-0CBCBD02E0EC}"/>
            </c:ext>
          </c:extLst>
        </c:ser>
        <c:ser>
          <c:idx val="24"/>
          <c:order val="24"/>
          <c:tx>
            <c:strRef>
              <c:f>'2022 Fundraising SS'!$B$215</c:f>
              <c:strCache>
                <c:ptCount val="1"/>
              </c:strCache>
            </c:strRef>
          </c:tx>
          <c:invertIfNegative val="0"/>
          <c:val>
            <c:numRef>
              <c:f>'2022 Fundraising SS'!$AC$215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5E-499D-B8D0-0CBCBD02E0EC}"/>
            </c:ext>
          </c:extLst>
        </c:ser>
        <c:ser>
          <c:idx val="25"/>
          <c:order val="25"/>
          <c:tx>
            <c:strRef>
              <c:f>'2022 Fundraising SS'!$B$216</c:f>
              <c:strCache>
                <c:ptCount val="1"/>
              </c:strCache>
            </c:strRef>
          </c:tx>
          <c:invertIfNegative val="0"/>
          <c:val>
            <c:numRef>
              <c:f>'2022 Fundraising SS'!$AC$216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5E-499D-B8D0-0CBCBD02E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47936"/>
        <c:axId val="174650112"/>
      </c:barChart>
      <c:catAx>
        <c:axId val="1746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Member  Gross Sales Progress</a:t>
                </a:r>
              </a:p>
            </c:rich>
          </c:tx>
          <c:layout>
            <c:manualLayout>
              <c:xMode val="edge"/>
              <c:yMode val="edge"/>
              <c:x val="0.30854605993340772"/>
              <c:y val="0.893297880994891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6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5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Gross</a:t>
                </a:r>
                <a:r>
                  <a:rPr lang="en-US" baseline="0"/>
                  <a:t> Sales in $'s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208657047724751E-2"/>
              <c:y val="0.4371939559757314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64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4916759156591"/>
          <c:y val="0.14518743069025039"/>
          <c:w val="0.1720310765815754"/>
          <c:h val="0.7536704730831980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3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3"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123141</xdr:colOff>
      <xdr:row>8</xdr:row>
      <xdr:rowOff>134469</xdr:rowOff>
    </xdr:from>
    <xdr:to>
      <xdr:col>13</xdr:col>
      <xdr:colOff>456347</xdr:colOff>
      <xdr:row>11</xdr:row>
      <xdr:rowOff>470646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7847" y="728381"/>
          <a:ext cx="3179500" cy="1658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581025</xdr:colOff>
      <xdr:row>46</xdr:row>
      <xdr:rowOff>28575</xdr:rowOff>
    </xdr:to>
    <xdr:graphicFrame macro="">
      <xdr:nvGraphicFramePr>
        <xdr:cNvPr id="1257" name="Chart 7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600075</xdr:colOff>
      <xdr:row>0</xdr:row>
      <xdr:rowOff>9525</xdr:rowOff>
    </xdr:from>
    <xdr:to>
      <xdr:col>28</xdr:col>
      <xdr:colOff>533400</xdr:colOff>
      <xdr:row>46</xdr:row>
      <xdr:rowOff>28575</xdr:rowOff>
    </xdr:to>
    <xdr:graphicFrame macro="">
      <xdr:nvGraphicFramePr>
        <xdr:cNvPr id="1258" name="Chart 8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976" cy="58412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3976" cy="58412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workbookViewId="0">
      <selection activeCell="B6" sqref="B6"/>
    </sheetView>
  </sheetViews>
  <sheetFormatPr defaultRowHeight="12.75" x14ac:dyDescent="0.2"/>
  <cols>
    <col min="1" max="1" width="2.85546875" customWidth="1"/>
    <col min="2" max="2" width="130.28515625" customWidth="1"/>
  </cols>
  <sheetData>
    <row r="1" spans="1:2" ht="18" x14ac:dyDescent="0.25">
      <c r="A1" s="2" t="s">
        <v>93</v>
      </c>
    </row>
    <row r="3" spans="1:2" x14ac:dyDescent="0.2">
      <c r="A3">
        <v>1</v>
      </c>
      <c r="B3" s="143" t="s">
        <v>94</v>
      </c>
    </row>
    <row r="4" spans="1:2" x14ac:dyDescent="0.2">
      <c r="A4">
        <v>2</v>
      </c>
      <c r="B4" t="s">
        <v>13</v>
      </c>
    </row>
    <row r="5" spans="1:2" x14ac:dyDescent="0.2">
      <c r="B5" t="s">
        <v>16</v>
      </c>
    </row>
    <row r="6" spans="1:2" x14ac:dyDescent="0.2">
      <c r="B6" t="s">
        <v>17</v>
      </c>
    </row>
    <row r="7" spans="1:2" x14ac:dyDescent="0.2">
      <c r="B7" t="s">
        <v>14</v>
      </c>
    </row>
    <row r="8" spans="1:2" x14ac:dyDescent="0.2">
      <c r="B8" t="s">
        <v>15</v>
      </c>
    </row>
    <row r="9" spans="1:2" x14ac:dyDescent="0.2">
      <c r="B9" t="s">
        <v>18</v>
      </c>
    </row>
    <row r="10" spans="1:2" x14ac:dyDescent="0.2">
      <c r="A10">
        <v>3</v>
      </c>
      <c r="B10" t="s">
        <v>19</v>
      </c>
    </row>
    <row r="11" spans="1:2" x14ac:dyDescent="0.2">
      <c r="A11">
        <v>4</v>
      </c>
      <c r="B11" t="s">
        <v>20</v>
      </c>
    </row>
    <row r="13" spans="1:2" x14ac:dyDescent="0.2">
      <c r="B13" s="143" t="s">
        <v>87</v>
      </c>
    </row>
    <row r="14" spans="1:2" x14ac:dyDescent="0.2">
      <c r="B14" s="143" t="s">
        <v>74</v>
      </c>
    </row>
    <row r="15" spans="1:2" x14ac:dyDescent="0.2">
      <c r="B15" s="143" t="s">
        <v>75</v>
      </c>
    </row>
    <row r="16" spans="1:2" x14ac:dyDescent="0.2">
      <c r="B16" s="143" t="s">
        <v>76</v>
      </c>
    </row>
    <row r="17" spans="2:2" x14ac:dyDescent="0.2">
      <c r="B17" s="143" t="s">
        <v>77</v>
      </c>
    </row>
    <row r="19" spans="2:2" x14ac:dyDescent="0.2">
      <c r="B19" t="s">
        <v>37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2:AL256"/>
  <sheetViews>
    <sheetView tabSelected="1" zoomScale="85" zoomScaleNormal="85" workbookViewId="0">
      <pane xSplit="2" ySplit="15" topLeftCell="C137" activePane="bottomRight" state="frozen"/>
      <selection pane="topRight" activeCell="B1" sqref="B1"/>
      <selection pane="bottomLeft" activeCell="A5" sqref="A5"/>
      <selection pane="bottomRight" activeCell="AD149" sqref="AD149"/>
    </sheetView>
  </sheetViews>
  <sheetFormatPr defaultRowHeight="12.75" x14ac:dyDescent="0.2"/>
  <cols>
    <col min="1" max="1" width="4" customWidth="1"/>
    <col min="2" max="2" width="16" customWidth="1"/>
    <col min="3" max="3" width="10.28515625" customWidth="1"/>
    <col min="4" max="4" width="12.28515625" customWidth="1"/>
    <col min="5" max="6" width="9.140625" customWidth="1"/>
    <col min="7" max="7" width="9.28515625" bestFit="1" customWidth="1"/>
    <col min="8" max="8" width="7.42578125" customWidth="1"/>
    <col min="9" max="10" width="8.28515625" customWidth="1"/>
    <col min="11" max="11" width="8.42578125" customWidth="1"/>
    <col min="12" max="12" width="9.5703125" bestFit="1" customWidth="1"/>
    <col min="13" max="14" width="8.28515625" customWidth="1"/>
    <col min="15" max="15" width="7.42578125" customWidth="1"/>
    <col min="16" max="16" width="8.85546875" customWidth="1"/>
    <col min="17" max="17" width="8.140625" customWidth="1"/>
    <col min="18" max="18" width="7.5703125" customWidth="1"/>
    <col min="19" max="20" width="8.140625" customWidth="1"/>
    <col min="21" max="21" width="7.85546875" customWidth="1"/>
    <col min="22" max="23" width="8.140625" customWidth="1"/>
    <col min="24" max="24" width="9.140625" bestFit="1" customWidth="1"/>
    <col min="25" max="25" width="9.28515625" bestFit="1" customWidth="1"/>
    <col min="26" max="26" width="7.42578125" customWidth="1"/>
    <col min="27" max="27" width="7.7109375" customWidth="1"/>
    <col min="28" max="28" width="7.28515625" customWidth="1"/>
    <col min="29" max="29" width="9.85546875" customWidth="1"/>
    <col min="30" max="30" width="7.85546875" customWidth="1"/>
    <col min="31" max="31" width="12.28515625" bestFit="1" customWidth="1"/>
    <col min="32" max="33" width="8.28515625" customWidth="1"/>
    <col min="34" max="34" width="9.42578125" customWidth="1"/>
    <col min="35" max="35" width="8.28515625" customWidth="1"/>
    <col min="36" max="36" width="10.5703125" bestFit="1" customWidth="1"/>
    <col min="37" max="37" width="8" bestFit="1" customWidth="1"/>
    <col min="38" max="38" width="12.28515625" style="74" bestFit="1" customWidth="1"/>
    <col min="40" max="40" width="9.42578125" bestFit="1" customWidth="1"/>
  </cols>
  <sheetData>
    <row r="2" spans="1:38" ht="26.25" x14ac:dyDescent="0.4">
      <c r="B2" s="4"/>
      <c r="C2" s="4"/>
      <c r="D2" s="4"/>
      <c r="E2" s="194"/>
      <c r="F2" s="192" t="s">
        <v>28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38" ht="18" x14ac:dyDescent="0.25">
      <c r="B3" s="4"/>
      <c r="C3" s="4"/>
      <c r="D3" s="4"/>
      <c r="E3" s="194"/>
      <c r="F3" s="193"/>
      <c r="G3" s="40" t="s">
        <v>91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3"/>
    </row>
    <row r="4" spans="1:38" ht="15" x14ac:dyDescent="0.2">
      <c r="B4" s="4"/>
      <c r="C4" s="4"/>
      <c r="D4" s="4"/>
      <c r="E4" s="194"/>
      <c r="F4" s="32"/>
      <c r="G4" s="40" t="s">
        <v>29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3"/>
    </row>
    <row r="5" spans="1:38" ht="15" x14ac:dyDescent="0.2">
      <c r="B5" s="4"/>
      <c r="C5" s="4"/>
      <c r="D5" s="4"/>
      <c r="E5" s="194"/>
      <c r="F5" s="32"/>
      <c r="G5" s="40" t="s">
        <v>42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3"/>
    </row>
    <row r="6" spans="1:38" ht="15" x14ac:dyDescent="0.2">
      <c r="B6" s="4"/>
      <c r="C6" s="4"/>
      <c r="D6" s="4"/>
      <c r="E6" s="194"/>
      <c r="F6" s="32"/>
      <c r="G6" s="40" t="s">
        <v>30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4"/>
      <c r="Z6" s="34"/>
      <c r="AA6" s="34"/>
      <c r="AB6" s="34"/>
      <c r="AC6" s="35"/>
    </row>
    <row r="7" spans="1:38" ht="13.5" thickBot="1" x14ac:dyDescent="0.25">
      <c r="B7" s="165"/>
      <c r="C7" s="11"/>
      <c r="D7" s="11"/>
      <c r="E7" s="11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</row>
    <row r="8" spans="1:38" s="2" customFormat="1" ht="19.5" thickBot="1" x14ac:dyDescent="0.35">
      <c r="A8" s="23" t="s">
        <v>92</v>
      </c>
      <c r="B8" s="136"/>
      <c r="C8" s="137"/>
      <c r="D8" s="138"/>
      <c r="F8" s="139"/>
      <c r="G8" s="140"/>
      <c r="H8" s="166"/>
      <c r="I8" s="166"/>
      <c r="J8" s="166"/>
      <c r="K8" s="167"/>
      <c r="L8" s="168"/>
      <c r="M8" s="169"/>
      <c r="N8" s="169"/>
      <c r="O8" s="168"/>
      <c r="P8" s="170"/>
      <c r="Q8" s="168"/>
      <c r="R8" s="168"/>
      <c r="S8" s="168"/>
      <c r="T8" s="168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1"/>
    </row>
    <row r="9" spans="1:38" s="54" customFormat="1" thickBot="1" x14ac:dyDescent="0.25">
      <c r="A9" s="51">
        <v>2</v>
      </c>
      <c r="B9" s="60" t="s">
        <v>10</v>
      </c>
      <c r="C9" s="134">
        <v>1500</v>
      </c>
      <c r="D9" s="135" t="s">
        <v>65</v>
      </c>
      <c r="E9" s="149"/>
      <c r="F9" s="149"/>
      <c r="G9" s="133">
        <f>AE217*1</f>
        <v>0</v>
      </c>
      <c r="H9" s="52"/>
      <c r="I9" s="52"/>
      <c r="J9" s="52"/>
      <c r="K9" s="52"/>
      <c r="L9" s="53"/>
      <c r="M9" s="53"/>
      <c r="N9" s="53"/>
      <c r="O9" s="53"/>
      <c r="P9" s="52"/>
      <c r="Q9" s="53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172"/>
    </row>
    <row r="10" spans="1:38" s="54" customFormat="1" ht="72" customHeight="1" thickBot="1" x14ac:dyDescent="0.95">
      <c r="A10" s="55"/>
      <c r="B10" s="56" t="s">
        <v>33</v>
      </c>
      <c r="C10" s="57">
        <f>C9/5</f>
        <v>300</v>
      </c>
      <c r="D10" s="147" t="s">
        <v>38</v>
      </c>
      <c r="E10" s="150" t="s">
        <v>79</v>
      </c>
      <c r="F10" s="152"/>
      <c r="G10" s="148">
        <f>AD217*1</f>
        <v>0</v>
      </c>
      <c r="H10" s="52"/>
      <c r="I10" s="52"/>
      <c r="J10" s="52"/>
      <c r="K10" s="52"/>
      <c r="L10" s="52"/>
      <c r="M10" s="52"/>
      <c r="N10" s="52"/>
      <c r="O10" s="67"/>
      <c r="P10" s="52"/>
      <c r="Q10" s="52"/>
      <c r="R10" s="52"/>
      <c r="S10" s="53"/>
      <c r="T10" s="66"/>
      <c r="U10" s="52"/>
      <c r="V10" s="195" t="s">
        <v>88</v>
      </c>
      <c r="W10" s="195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172"/>
    </row>
    <row r="11" spans="1:38" s="54" customFormat="1" ht="19.5" thickBot="1" x14ac:dyDescent="0.35">
      <c r="A11" s="59">
        <v>3</v>
      </c>
      <c r="B11" s="60" t="s">
        <v>12</v>
      </c>
      <c r="C11" s="98">
        <v>16</v>
      </c>
      <c r="D11" s="97"/>
      <c r="E11" s="151" t="s">
        <v>78</v>
      </c>
      <c r="F11" s="153"/>
      <c r="G11" s="61"/>
      <c r="H11" s="52"/>
      <c r="I11" s="52"/>
      <c r="J11" s="52"/>
      <c r="K11" s="52"/>
      <c r="L11" s="52"/>
      <c r="M11" s="52"/>
      <c r="N11" s="52"/>
      <c r="O11" s="52"/>
      <c r="P11" s="52"/>
      <c r="Q11" s="94" t="s">
        <v>23</v>
      </c>
      <c r="R11" s="95"/>
      <c r="S11" s="95"/>
      <c r="T11" s="95"/>
      <c r="U11" s="96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172"/>
    </row>
    <row r="12" spans="1:38" s="54" customFormat="1" ht="42.75" customHeight="1" thickBot="1" x14ac:dyDescent="0.55000000000000004">
      <c r="A12" s="62"/>
      <c r="B12" s="63" t="s">
        <v>24</v>
      </c>
      <c r="C12" s="64">
        <f>C10/C11</f>
        <v>18.75</v>
      </c>
      <c r="D12" s="82" t="s">
        <v>39</v>
      </c>
      <c r="E12" s="58" t="s">
        <v>85</v>
      </c>
      <c r="F12" s="58"/>
      <c r="G12" s="113">
        <f>G10/C11</f>
        <v>0</v>
      </c>
      <c r="H12" s="52"/>
      <c r="I12" s="52"/>
      <c r="J12" s="52"/>
      <c r="K12" s="52"/>
      <c r="L12" s="52"/>
      <c r="M12" s="52"/>
      <c r="N12" s="52"/>
      <c r="O12" s="52"/>
      <c r="P12" s="53"/>
      <c r="Q12" s="132" t="s">
        <v>66</v>
      </c>
      <c r="R12" s="53"/>
      <c r="S12" s="53"/>
      <c r="T12" s="53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172"/>
    </row>
    <row r="13" spans="1:38" s="1" customFormat="1" ht="17.25" customHeight="1" x14ac:dyDescent="0.25">
      <c r="A13" s="173"/>
      <c r="B13" s="19"/>
      <c r="C13" s="93" t="s">
        <v>8</v>
      </c>
      <c r="D13" s="11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118"/>
      <c r="AC13" s="115" t="s">
        <v>1</v>
      </c>
      <c r="AD13" s="116" t="s">
        <v>6</v>
      </c>
      <c r="AE13" s="68" t="s">
        <v>22</v>
      </c>
      <c r="AF13" s="3"/>
      <c r="AG13" s="3"/>
      <c r="AH13" s="3"/>
      <c r="AI13" s="3"/>
      <c r="AJ13" s="3"/>
      <c r="AK13" s="3"/>
      <c r="AL13" s="196"/>
    </row>
    <row r="14" spans="1:38" s="45" customFormat="1" ht="40.5" customHeight="1" thickBot="1" x14ac:dyDescent="0.2">
      <c r="A14" s="174"/>
      <c r="B14" s="42"/>
      <c r="C14" s="110" t="s">
        <v>43</v>
      </c>
      <c r="D14" s="102" t="s">
        <v>44</v>
      </c>
      <c r="E14" s="103" t="s">
        <v>62</v>
      </c>
      <c r="F14" s="103" t="s">
        <v>80</v>
      </c>
      <c r="G14" s="103" t="s">
        <v>45</v>
      </c>
      <c r="H14" s="103" t="s">
        <v>46</v>
      </c>
      <c r="I14" s="103" t="s">
        <v>63</v>
      </c>
      <c r="J14" s="103" t="s">
        <v>81</v>
      </c>
      <c r="K14" s="103" t="s">
        <v>47</v>
      </c>
      <c r="L14" s="103" t="s">
        <v>48</v>
      </c>
      <c r="M14" s="103" t="s">
        <v>64</v>
      </c>
      <c r="N14" s="103" t="s">
        <v>82</v>
      </c>
      <c r="O14" s="103" t="s">
        <v>49</v>
      </c>
      <c r="P14" s="103" t="s">
        <v>50</v>
      </c>
      <c r="Q14" s="103" t="s">
        <v>51</v>
      </c>
      <c r="R14" s="103" t="s">
        <v>52</v>
      </c>
      <c r="S14" s="103" t="s">
        <v>53</v>
      </c>
      <c r="T14" s="103" t="s">
        <v>83</v>
      </c>
      <c r="U14" s="103" t="s">
        <v>90</v>
      </c>
      <c r="V14" s="103" t="s">
        <v>84</v>
      </c>
      <c r="W14" s="103" t="s">
        <v>89</v>
      </c>
      <c r="X14" s="103" t="s">
        <v>54</v>
      </c>
      <c r="Y14" s="103" t="s">
        <v>55</v>
      </c>
      <c r="Z14" s="103" t="s">
        <v>56</v>
      </c>
      <c r="AA14" s="103" t="s">
        <v>57</v>
      </c>
      <c r="AB14" s="103" t="s">
        <v>58</v>
      </c>
      <c r="AC14" s="43" t="s">
        <v>26</v>
      </c>
      <c r="AD14" s="44" t="s">
        <v>25</v>
      </c>
      <c r="AE14" s="69" t="s">
        <v>27</v>
      </c>
      <c r="AF14" s="197"/>
      <c r="AG14" s="197"/>
      <c r="AH14" s="197"/>
      <c r="AI14" s="197"/>
      <c r="AJ14" s="197"/>
      <c r="AK14" s="197"/>
      <c r="AL14" s="198"/>
    </row>
    <row r="15" spans="1:38" ht="13.5" thickBot="1" x14ac:dyDescent="0.25">
      <c r="A15" s="89">
        <v>4</v>
      </c>
      <c r="B15" s="90" t="s">
        <v>21</v>
      </c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9">
        <v>0</v>
      </c>
      <c r="AC15" s="6" t="s">
        <v>2</v>
      </c>
      <c r="AD15" s="21" t="s">
        <v>2</v>
      </c>
      <c r="AE15" s="70" t="s">
        <v>2</v>
      </c>
      <c r="AF15" s="4"/>
      <c r="AG15" s="4"/>
      <c r="AH15" s="4"/>
      <c r="AI15" s="4"/>
      <c r="AJ15" s="4"/>
      <c r="AK15" s="4"/>
      <c r="AL15" s="199"/>
    </row>
    <row r="16" spans="1:38" ht="13.5" thickBot="1" x14ac:dyDescent="0.25">
      <c r="A16" s="175"/>
      <c r="B16" s="91" t="s">
        <v>41</v>
      </c>
      <c r="C16" s="111" t="s">
        <v>36</v>
      </c>
      <c r="D16" s="117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5"/>
      <c r="AD16" s="22"/>
      <c r="AE16" s="71"/>
      <c r="AF16" s="4"/>
      <c r="AG16" s="4"/>
      <c r="AH16" s="4"/>
      <c r="AI16" s="4"/>
      <c r="AJ16" s="4"/>
      <c r="AK16" s="4"/>
      <c r="AL16" s="199"/>
    </row>
    <row r="17" spans="1:38" x14ac:dyDescent="0.2">
      <c r="A17" s="175"/>
      <c r="B17" s="10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41"/>
      <c r="W17" s="141"/>
      <c r="X17" s="119"/>
      <c r="Y17" s="119"/>
      <c r="Z17" s="119"/>
      <c r="AA17" s="120"/>
      <c r="AB17" s="119"/>
      <c r="AC17" s="41">
        <f>$C$15*C17+$D$15*D17+$E$15*E17+$F$15*F17+$G$15*G17+$H$15*H17+$I$15*I17+$J$15*J17+$K$15*K17+$L$15*L17+$M$15*M17+$N$15*N17+$O$15*O17+$P$15*P17+$Q$15*Q17+$R$15*R17+$S$15*S17+$T$15*T17+$U$15*U17+$V$15*V17+$W$15*W17+$X$15*X17+$Y$15*Y17+$Z$15*Z17+$AA$15*AA17+$AB$15*AB17</f>
        <v>0</v>
      </c>
      <c r="AD17" s="20">
        <f>SUM(C17:Y17)</f>
        <v>0</v>
      </c>
      <c r="AE17" s="72">
        <f>C17*($C$15-$C$222)+D17*($D$15-$D$222)+E17*($E$15-$E$222)+F17*($F$15-$F$222)+G17*($G$15-$G$222)+H17*($H$15-$H$222)+I17*($I$15-$I$222)+J17*($J$15-$J$222)+K17*($K$15-$K$222)+L17*($L$15-$L$222)+M17*($M$15-$M$222)+N17*($N$15-$N$222)+O17*($O$15-$O$222)+P17*($P$15-$P$222)+Q17*($Q$15-$Q$222)+R17*($R$15-$R$222)+S17*($S$15-$S$222)+T17*($T$15-$T$222)+U17*($U$15-$U$222)+V17*($V$15-$V$222)+W17*($W$15-$W$222)+X17*($X$15-$X$222)+Y17*($Y$15-$Y$222)+Z17*($Z$15-$Z$222)+AA17*($AA$15-$AA$222)+AB17*($AB$15+$AB$222)</f>
        <v>0</v>
      </c>
      <c r="AF17" s="4"/>
      <c r="AG17" s="200"/>
      <c r="AH17" s="4"/>
      <c r="AI17" s="4"/>
      <c r="AJ17" s="4"/>
      <c r="AK17" s="4"/>
      <c r="AL17" s="199"/>
    </row>
    <row r="18" spans="1:38" x14ac:dyDescent="0.2">
      <c r="A18" s="175"/>
      <c r="B18" s="10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41"/>
      <c r="W18" s="141"/>
      <c r="X18" s="119"/>
      <c r="Y18" s="119"/>
      <c r="Z18" s="119"/>
      <c r="AA18" s="120"/>
      <c r="AB18" s="119"/>
      <c r="AC18" s="41">
        <f t="shared" ref="AC18:AC113" si="0">$C$15*C18+$D$15*D18+$E$15*E18+$F$15*F18+$G$15*G18+$H$15*H18+$I$15*I18+$J$15*J18+$K$15*K18+$L$15*L18+$M$15*M18+$N$15*N18+$O$15*O18+$P$15*P18+$Q$15*Q18+$R$15*R18+$S$15*S18+$T$15*T18+$U$15*U18+$V$15*V18+$W$15*W18+$X$15*X18+$Y$15*Y18+$Z$15*Z18+$AA$15*AA18+$AB$15*AB18</f>
        <v>0</v>
      </c>
      <c r="AD18" s="20">
        <f t="shared" ref="AD18:AD113" si="1">SUM(C18:Y18)</f>
        <v>0</v>
      </c>
      <c r="AE18" s="72">
        <f>C18*($C$15-$C$222)+D18*($D$15-$D$222)+E18*($E$15-$E$222)+F18*($F$15-$F$222)+G18*($G$15-$G$222)+H18*($H$15-$H$222)+I18*($I$15-$I$222)+J18*($J$15-$J$222)+K18*($K$15-$K$222)+L18*($L$15-$L$222)+M18*($M$15-$M$222)+N18*($N$15-$N$222)+O18*($O$15-$O$222)+P18*($P$15-$P$222)+Q18*($Q$15-$Q$222)+R18*($R$15-$R$222)+S18*($S$15-$S$222)+T18*($T$15-$T$222)+U18*($U$15-$U$222)+V18*($V$15-$V$222)+W18*($W$15-$W$222)+X18*($X$15-$X$222)+Y18*($Y$15-$Y$222)+Z18*($Z$15-$Z$222)+AA18*($AA$15-$AA$222)+AB18*($AB$15+$AB$222)</f>
        <v>0</v>
      </c>
      <c r="AF18" s="4"/>
      <c r="AG18" s="4"/>
      <c r="AH18" s="4"/>
      <c r="AI18" s="4"/>
      <c r="AJ18" s="4"/>
      <c r="AK18" s="4"/>
      <c r="AL18" s="199"/>
    </row>
    <row r="19" spans="1:38" x14ac:dyDescent="0.2">
      <c r="A19" s="175"/>
      <c r="B19" s="10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41"/>
      <c r="W19" s="141"/>
      <c r="X19" s="119"/>
      <c r="Y19" s="119"/>
      <c r="Z19" s="119"/>
      <c r="AA19" s="120"/>
      <c r="AB19" s="119"/>
      <c r="AC19" s="41">
        <f t="shared" si="0"/>
        <v>0</v>
      </c>
      <c r="AD19" s="20">
        <f t="shared" si="1"/>
        <v>0</v>
      </c>
      <c r="AE19" s="72">
        <f>C19*($C$15-$C$222)+D19*($D$15-$D$222)+E19*($E$15-$E$222)+F19*($F$15-$F$222)+G19*($G$15-$G$222)+H19*($H$15-$H$222)+I19*($I$15-$I$222)+J19*($J$15-$J$222)+K19*($K$15-$K$222)+L19*($L$15-$L$222)+M19*($M$15-$M$222)+N19*($N$15-$N$222)+O19*($O$15-$O$222)+P19*($P$15-$P$222)+Q19*($Q$15-$Q$222)+R19*($R$15-$R$222)+S19*($S$15-$S$222)+T19*($T$15-$T$222)+U19*($U$15-$U$222)+V19*($V$15-$V$222)+W19*($W$15-$W$222)+X19*($X$15-$X$222)+Y19*($Y$15-$Y$222)+Z19*($Z$15-$Z$222)+AA19*($AA$15-$AA$222)+AB19*($AB$15+$AB$222)</f>
        <v>0</v>
      </c>
      <c r="AF19" s="4"/>
      <c r="AG19" s="4"/>
      <c r="AH19" s="4"/>
      <c r="AI19" s="4"/>
      <c r="AJ19" s="4"/>
      <c r="AK19" s="4"/>
      <c r="AL19" s="199"/>
    </row>
    <row r="20" spans="1:38" x14ac:dyDescent="0.2">
      <c r="A20" s="175"/>
      <c r="B20" s="10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41"/>
      <c r="W20" s="141"/>
      <c r="X20" s="119"/>
      <c r="Y20" s="119"/>
      <c r="Z20" s="119"/>
      <c r="AA20" s="120"/>
      <c r="AB20" s="119"/>
      <c r="AC20" s="41">
        <f t="shared" si="0"/>
        <v>0</v>
      </c>
      <c r="AD20" s="20">
        <f t="shared" si="1"/>
        <v>0</v>
      </c>
      <c r="AE20" s="72">
        <f>C20*($C$15-$C$222)+D20*($D$15-$D$222)+E20*($E$15-$E$222)+F20*($F$15-$F$222)+G20*($G$15-$G$222)+H20*($H$15-$H$222)+I20*($I$15-$I$222)+J20*($J$15-$J$222)+K20*($K$15-$K$222)+L20*($L$15-$L$222)+M20*($M$15-$M$222)+N20*($N$15-$N$222)+O20*($O$15-$O$222)+P20*($P$15-$P$222)+Q20*($Q$15-$Q$222)+R20*($R$15-$R$222)+S20*($S$15-$S$222)+T20*($T$15-$T$222)+U20*($U$15-$U$222)+V20*($V$15-$V$222)+W20*($W$15-$W$222)+X20*($X$15-$X$222)+Y20*($Y$15-$Y$222)+Z20*($Z$15-$Z$222)+AA20*($AA$15-$AA$222)+AB20*($AB$15+$AB$222)</f>
        <v>0</v>
      </c>
      <c r="AF20" s="4"/>
      <c r="AG20" s="4"/>
      <c r="AH20" s="4"/>
      <c r="AI20" s="4"/>
      <c r="AJ20" s="4"/>
      <c r="AK20" s="4"/>
      <c r="AL20" s="199"/>
    </row>
    <row r="21" spans="1:38" x14ac:dyDescent="0.2">
      <c r="A21" s="175"/>
      <c r="B21" s="10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41"/>
      <c r="W21" s="141"/>
      <c r="X21" s="119"/>
      <c r="Y21" s="119"/>
      <c r="Z21" s="119"/>
      <c r="AA21" s="120"/>
      <c r="AB21" s="119"/>
      <c r="AC21" s="41">
        <f t="shared" si="0"/>
        <v>0</v>
      </c>
      <c r="AD21" s="20">
        <f t="shared" si="1"/>
        <v>0</v>
      </c>
      <c r="AE21" s="72">
        <f>C21*($C$15-$C$222)+D21*($D$15-$D$222)+E21*($E$15-$E$222)+F21*($F$15-$F$222)+G21*($G$15-$G$222)+H21*($H$15-$H$222)+I21*($I$15-$I$222)+J21*($J$15-$J$222)+K21*($K$15-$K$222)+L21*($L$15-$L$222)+M21*($M$15-$M$222)+N21*($N$15-$N$222)+O21*($O$15-$O$222)+P21*($P$15-$P$222)+Q21*($Q$15-$Q$222)+R21*($R$15-$R$222)+S21*($S$15-$S$222)+T21*($T$15-$T$222)+U21*($U$15-$U$222)+V21*($V$15-$V$222)+W21*($W$15-$W$222)+X21*($X$15-$X$222)+Y21*($Y$15-$Y$222)+Z21*($Z$15-$Z$222)+AA21*($AA$15-$AA$222)+AB21*($AB$15+$AB$222)</f>
        <v>0</v>
      </c>
      <c r="AF21" s="4"/>
      <c r="AG21" s="4"/>
      <c r="AH21" s="4"/>
      <c r="AI21" s="4"/>
      <c r="AJ21" s="4"/>
      <c r="AK21" s="4"/>
      <c r="AL21" s="199"/>
    </row>
    <row r="22" spans="1:38" x14ac:dyDescent="0.2">
      <c r="A22" s="175"/>
      <c r="B22" s="10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41"/>
      <c r="W22" s="141"/>
      <c r="X22" s="119"/>
      <c r="Y22" s="119"/>
      <c r="Z22" s="119"/>
      <c r="AA22" s="120"/>
      <c r="AB22" s="119"/>
      <c r="AC22" s="41">
        <f t="shared" si="0"/>
        <v>0</v>
      </c>
      <c r="AD22" s="20">
        <f t="shared" si="1"/>
        <v>0</v>
      </c>
      <c r="AE22" s="72">
        <f>C22*($C$15-$C$222)+D22*($D$15-$D$222)+E22*($E$15-$E$222)+F22*($F$15-$F$222)+G22*($G$15-$G$222)+H22*($H$15-$H$222)+I22*($I$15-$I$222)+J22*($J$15-$J$222)+K22*($K$15-$K$222)+L22*($L$15-$L$222)+M22*($M$15-$M$222)+N22*($N$15-$N$222)+O22*($O$15-$O$222)+P22*($P$15-$P$222)+Q22*($Q$15-$Q$222)+R22*($R$15-$R$222)+S22*($S$15-$S$222)+T22*($T$15-$T$222)+U22*($U$15-$U$222)+V22*($V$15-$V$222)+W22*($W$15-$W$222)+X22*($X$15-$X$222)+Y22*($Y$15-$Y$222)+Z22*($Z$15-$Z$222)+AA22*($AA$15-$AA$222)+AB22*($AB$15+$AB$222)</f>
        <v>0</v>
      </c>
      <c r="AF22" s="4"/>
      <c r="AG22" s="4"/>
      <c r="AH22" s="4"/>
      <c r="AI22" s="4"/>
      <c r="AJ22" s="4"/>
      <c r="AK22" s="4"/>
      <c r="AL22" s="199"/>
    </row>
    <row r="23" spans="1:38" x14ac:dyDescent="0.2">
      <c r="A23" s="175"/>
      <c r="B23" s="10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41"/>
      <c r="W23" s="141"/>
      <c r="X23" s="119"/>
      <c r="Y23" s="119"/>
      <c r="Z23" s="119"/>
      <c r="AA23" s="120"/>
      <c r="AB23" s="119"/>
      <c r="AC23" s="41">
        <f t="shared" si="0"/>
        <v>0</v>
      </c>
      <c r="AD23" s="20">
        <f t="shared" si="1"/>
        <v>0</v>
      </c>
      <c r="AE23" s="72">
        <f>C23*($C$15-$C$222)+D23*($D$15-$D$222)+E23*($E$15-$E$222)+F23*($F$15-$F$222)+G23*($G$15-$G$222)+H23*($H$15-$H$222)+I23*($I$15-$I$222)+J23*($J$15-$J$222)+K23*($K$15-$K$222)+L23*($L$15-$L$222)+M23*($M$15-$M$222)+N23*($N$15-$N$222)+O23*($O$15-$O$222)+P23*($P$15-$P$222)+Q23*($Q$15-$Q$222)+R23*($R$15-$R$222)+S23*($S$15-$S$222)+T23*($T$15-$T$222)+U23*($U$15-$U$222)+V23*($V$15-$V$222)+W23*($W$15-$W$222)+X23*($X$15-$X$222)+Y23*($Y$15-$Y$222)+Z23*($Z$15-$Z$222)+AA23*($AA$15-$AA$222)+AB23*($AB$15+$AB$222)</f>
        <v>0</v>
      </c>
      <c r="AF23" s="4"/>
      <c r="AG23" s="4"/>
      <c r="AH23" s="4"/>
      <c r="AI23" s="4"/>
      <c r="AJ23" s="4"/>
      <c r="AK23" s="4"/>
      <c r="AL23" s="199"/>
    </row>
    <row r="24" spans="1:38" x14ac:dyDescent="0.2">
      <c r="A24" s="175"/>
      <c r="B24" s="10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41"/>
      <c r="W24" s="141"/>
      <c r="X24" s="119"/>
      <c r="Y24" s="119"/>
      <c r="Z24" s="119"/>
      <c r="AA24" s="120"/>
      <c r="AB24" s="119"/>
      <c r="AC24" s="41">
        <f t="shared" si="0"/>
        <v>0</v>
      </c>
      <c r="AD24" s="20">
        <f t="shared" si="1"/>
        <v>0</v>
      </c>
      <c r="AE24" s="72">
        <f>C24*($C$15-$C$222)+D24*($D$15-$D$222)+E24*($E$15-$E$222)+F24*($F$15-$F$222)+G24*($G$15-$G$222)+H24*($H$15-$H$222)+I24*($I$15-$I$222)+J24*($J$15-$J$222)+K24*($K$15-$K$222)+L24*($L$15-$L$222)+M24*($M$15-$M$222)+N24*($N$15-$N$222)+O24*($O$15-$O$222)+P24*($P$15-$P$222)+Q24*($Q$15-$Q$222)+R24*($R$15-$R$222)+S24*($S$15-$S$222)+T24*($T$15-$T$222)+U24*($U$15-$U$222)+V24*($V$15-$V$222)+W24*($W$15-$W$222)+X24*($X$15-$X$222)+Y24*($Y$15-$Y$222)+Z24*($Z$15-$Z$222)+AA24*($AA$15-$AA$222)+AB24*($AB$15+$AB$222)</f>
        <v>0</v>
      </c>
      <c r="AF24" s="4"/>
      <c r="AG24" s="4"/>
      <c r="AH24" s="4"/>
      <c r="AI24" s="4"/>
      <c r="AJ24" s="4"/>
      <c r="AK24" s="4"/>
      <c r="AL24" s="199"/>
    </row>
    <row r="25" spans="1:38" x14ac:dyDescent="0.2">
      <c r="A25" s="175"/>
      <c r="B25" s="10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41"/>
      <c r="W25" s="141"/>
      <c r="X25" s="119"/>
      <c r="Y25" s="119"/>
      <c r="Z25" s="119"/>
      <c r="AA25" s="120"/>
      <c r="AB25" s="119"/>
      <c r="AC25" s="41">
        <f t="shared" si="0"/>
        <v>0</v>
      </c>
      <c r="AD25" s="20">
        <f t="shared" si="1"/>
        <v>0</v>
      </c>
      <c r="AE25" s="72">
        <f>C25*($C$15-$C$222)+D25*($D$15-$D$222)+E25*($E$15-$E$222)+F25*($F$15-$F$222)+G25*($G$15-$G$222)+H25*($H$15-$H$222)+I25*($I$15-$I$222)+J25*($J$15-$J$222)+K25*($K$15-$K$222)+L25*($L$15-$L$222)+M25*($M$15-$M$222)+N25*($N$15-$N$222)+O25*($O$15-$O$222)+P25*($P$15-$P$222)+Q25*($Q$15-$Q$222)+R25*($R$15-$R$222)+S25*($S$15-$S$222)+T25*($T$15-$T$222)+U25*($U$15-$U$222)+V25*($V$15-$V$222)+W25*($W$15-$W$222)+X25*($X$15-$X$222)+Y25*($Y$15-$Y$222)+Z25*($Z$15-$Z$222)+AA25*($AA$15-$AA$222)+AB25*($AB$15+$AB$222)</f>
        <v>0</v>
      </c>
      <c r="AF25" s="4"/>
      <c r="AG25" s="4"/>
      <c r="AH25" s="4"/>
      <c r="AI25" s="4"/>
      <c r="AJ25" s="4"/>
      <c r="AK25" s="4"/>
      <c r="AL25" s="199"/>
    </row>
    <row r="26" spans="1:38" x14ac:dyDescent="0.2">
      <c r="A26" s="175"/>
      <c r="B26" s="10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41"/>
      <c r="W26" s="141"/>
      <c r="X26" s="119"/>
      <c r="Y26" s="119"/>
      <c r="Z26" s="119"/>
      <c r="AA26" s="120"/>
      <c r="AB26" s="119"/>
      <c r="AC26" s="41">
        <f t="shared" si="0"/>
        <v>0</v>
      </c>
      <c r="AD26" s="20">
        <f t="shared" si="1"/>
        <v>0</v>
      </c>
      <c r="AE26" s="72">
        <f>C26*($C$15-$C$222)+D26*($D$15-$D$222)+E26*($E$15-$E$222)+F26*($F$15-$F$222)+G26*($G$15-$G$222)+H26*($H$15-$H$222)+I26*($I$15-$I$222)+J26*($J$15-$J$222)+K26*($K$15-$K$222)+L26*($L$15-$L$222)+M26*($M$15-$M$222)+N26*($N$15-$N$222)+O26*($O$15-$O$222)+P26*($P$15-$P$222)+Q26*($Q$15-$Q$222)+R26*($R$15-$R$222)+S26*($S$15-$S$222)+T26*($T$15-$T$222)+U26*($U$15-$U$222)+V26*($V$15-$V$222)+W26*($W$15-$W$222)+X26*($X$15-$X$222)+Y26*($Y$15-$Y$222)+Z26*($Z$15-$Z$222)+AA26*($AA$15-$AA$222)+AB26*($AB$15+$AB$222)</f>
        <v>0</v>
      </c>
      <c r="AF26" s="4"/>
      <c r="AG26" s="4"/>
      <c r="AH26" s="4"/>
      <c r="AI26" s="4"/>
      <c r="AJ26" s="4"/>
      <c r="AK26" s="4"/>
      <c r="AL26" s="199"/>
    </row>
    <row r="27" spans="1:38" x14ac:dyDescent="0.2">
      <c r="A27" s="175"/>
      <c r="B27" s="10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6"/>
      <c r="Q27" s="126"/>
      <c r="R27" s="125"/>
      <c r="S27" s="126"/>
      <c r="T27" s="126"/>
      <c r="U27" s="126"/>
      <c r="V27" s="141"/>
      <c r="W27" s="141"/>
      <c r="X27" s="119"/>
      <c r="Y27" s="119"/>
      <c r="Z27" s="119"/>
      <c r="AA27" s="120"/>
      <c r="AB27" s="119"/>
      <c r="AC27" s="41">
        <f t="shared" si="0"/>
        <v>0</v>
      </c>
      <c r="AD27" s="20">
        <f t="shared" si="1"/>
        <v>0</v>
      </c>
      <c r="AE27" s="72">
        <f>C27*($C$15-$C$222)+D27*($D$15-$D$222)+E27*($E$15-$E$222)+F27*($F$15-$F$222)+G27*($G$15-$G$222)+H27*($H$15-$H$222)+I27*($I$15-$I$222)+J27*($J$15-$J$222)+K27*($K$15-$K$222)+L27*($L$15-$L$222)+M27*($M$15-$M$222)+N27*($N$15-$N$222)+O27*($O$15-$O$222)+P27*($P$15-$P$222)+Q27*($Q$15-$Q$222)+R27*($R$15-$R$222)+S27*($S$15-$S$222)+T27*($T$15-$T$222)+U27*($U$15-$U$222)+V27*($V$15-$V$222)+W27*($W$15-$W$222)+X27*($X$15-$X$222)+Y27*($Y$15-$Y$222)+Z27*($Z$15-$Z$222)+AA27*($AA$15-$AA$222)+AB27*($AB$15+$AB$222)</f>
        <v>0</v>
      </c>
      <c r="AF27" s="4"/>
      <c r="AG27" s="4"/>
      <c r="AH27" s="4"/>
      <c r="AI27" s="4"/>
      <c r="AJ27" s="4"/>
      <c r="AK27" s="4"/>
      <c r="AL27" s="199"/>
    </row>
    <row r="28" spans="1:38" x14ac:dyDescent="0.2">
      <c r="A28" s="175"/>
      <c r="B28" s="10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41"/>
      <c r="W28" s="141"/>
      <c r="X28" s="119"/>
      <c r="Y28" s="119"/>
      <c r="Z28" s="119"/>
      <c r="AA28" s="120"/>
      <c r="AB28" s="119"/>
      <c r="AC28" s="41">
        <f t="shared" si="0"/>
        <v>0</v>
      </c>
      <c r="AD28" s="20">
        <f t="shared" si="1"/>
        <v>0</v>
      </c>
      <c r="AE28" s="72">
        <f>C28*($C$15-$C$222)+D28*($D$15-$D$222)+E28*($E$15-$E$222)+F28*($F$15-$F$222)+G28*($G$15-$G$222)+H28*($H$15-$H$222)+I28*($I$15-$I$222)+J28*($J$15-$J$222)+K28*($K$15-$K$222)+L28*($L$15-$L$222)+M28*($M$15-$M$222)+N28*($N$15-$N$222)+O28*($O$15-$O$222)+P28*($P$15-$P$222)+Q28*($Q$15-$Q$222)+R28*($R$15-$R$222)+S28*($S$15-$S$222)+T28*($T$15-$T$222)+U28*($U$15-$U$222)+V28*($V$15-$V$222)+W28*($W$15-$W$222)+X28*($X$15-$X$222)+Y28*($Y$15-$Y$222)+Z28*($Z$15-$Z$222)+AA28*($AA$15-$AA$222)+AB28*($AB$15+$AB$222)</f>
        <v>0</v>
      </c>
      <c r="AF28" s="4"/>
      <c r="AG28" s="4"/>
      <c r="AH28" s="4"/>
      <c r="AI28" s="4"/>
      <c r="AJ28" s="4"/>
      <c r="AK28" s="4"/>
      <c r="AL28" s="199"/>
    </row>
    <row r="29" spans="1:38" x14ac:dyDescent="0.2">
      <c r="A29" s="175"/>
      <c r="B29" s="10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6"/>
      <c r="S29" s="125"/>
      <c r="T29" s="125"/>
      <c r="U29" s="125"/>
      <c r="V29" s="141"/>
      <c r="W29" s="141"/>
      <c r="X29" s="119"/>
      <c r="Y29" s="119"/>
      <c r="Z29" s="119"/>
      <c r="AA29" s="120"/>
      <c r="AB29" s="119"/>
      <c r="AC29" s="41">
        <f t="shared" si="0"/>
        <v>0</v>
      </c>
      <c r="AD29" s="20">
        <f t="shared" si="1"/>
        <v>0</v>
      </c>
      <c r="AE29" s="72">
        <f>C29*($C$15-$C$222)+D29*($D$15-$D$222)+E29*($E$15-$E$222)+F29*($F$15-$F$222)+G29*($G$15-$G$222)+H29*($H$15-$H$222)+I29*($I$15-$I$222)+J29*($J$15-$J$222)+K29*($K$15-$K$222)+L29*($L$15-$L$222)+M29*($M$15-$M$222)+N29*($N$15-$N$222)+O29*($O$15-$O$222)+P29*($P$15-$P$222)+Q29*($Q$15-$Q$222)+R29*($R$15-$R$222)+S29*($S$15-$S$222)+T29*($T$15-$T$222)+U29*($U$15-$U$222)+V29*($V$15-$V$222)+W29*($W$15-$W$222)+X29*($X$15-$X$222)+Y29*($Y$15-$Y$222)+Z29*($Z$15-$Z$222)+AA29*($AA$15-$AA$222)+AB29*($AB$15+$AB$222)</f>
        <v>0</v>
      </c>
      <c r="AF29" s="4"/>
      <c r="AG29" s="4"/>
      <c r="AH29" s="4"/>
      <c r="AI29" s="4"/>
      <c r="AJ29" s="4"/>
      <c r="AK29" s="4"/>
      <c r="AL29" s="199"/>
    </row>
    <row r="30" spans="1:38" x14ac:dyDescent="0.2">
      <c r="A30" s="175"/>
      <c r="B30" s="10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41"/>
      <c r="W30" s="141"/>
      <c r="X30" s="119"/>
      <c r="Y30" s="119"/>
      <c r="Z30" s="119"/>
      <c r="AA30" s="120"/>
      <c r="AB30" s="119"/>
      <c r="AC30" s="41">
        <f t="shared" si="0"/>
        <v>0</v>
      </c>
      <c r="AD30" s="20">
        <f t="shared" si="1"/>
        <v>0</v>
      </c>
      <c r="AE30" s="72">
        <f>C30*($C$15-$C$222)+D30*($D$15-$D$222)+E30*($E$15-$E$222)+F30*($F$15-$F$222)+G30*($G$15-$G$222)+H30*($H$15-$H$222)+I30*($I$15-$I$222)+J30*($J$15-$J$222)+K30*($K$15-$K$222)+L30*($L$15-$L$222)+M30*($M$15-$M$222)+N30*($N$15-$N$222)+O30*($O$15-$O$222)+P30*($P$15-$P$222)+Q30*($Q$15-$Q$222)+R30*($R$15-$R$222)+S30*($S$15-$S$222)+T30*($T$15-$T$222)+U30*($U$15-$U$222)+V30*($V$15-$V$222)+W30*($W$15-$W$222)+X30*($X$15-$X$222)+Y30*($Y$15-$Y$222)+Z30*($Z$15-$Z$222)+AA30*($AA$15-$AA$222)+AB30*($AB$15+$AB$222)</f>
        <v>0</v>
      </c>
      <c r="AF30" s="4"/>
      <c r="AG30" s="4"/>
      <c r="AH30" s="4"/>
      <c r="AI30" s="4"/>
      <c r="AJ30" s="4"/>
      <c r="AK30" s="4"/>
      <c r="AL30" s="199"/>
    </row>
    <row r="31" spans="1:38" x14ac:dyDescent="0.2">
      <c r="A31" s="175"/>
      <c r="B31" s="10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41"/>
      <c r="W31" s="141"/>
      <c r="X31" s="119"/>
      <c r="Y31" s="119"/>
      <c r="Z31" s="119"/>
      <c r="AA31" s="120"/>
      <c r="AB31" s="119"/>
      <c r="AC31" s="41">
        <f t="shared" si="0"/>
        <v>0</v>
      </c>
      <c r="AD31" s="20">
        <f t="shared" si="1"/>
        <v>0</v>
      </c>
      <c r="AE31" s="72">
        <f>C31*($C$15-$C$222)+D31*($D$15-$D$222)+E31*($E$15-$E$222)+F31*($F$15-$F$222)+G31*($G$15-$G$222)+H31*($H$15-$H$222)+I31*($I$15-$I$222)+J31*($J$15-$J$222)+K31*($K$15-$K$222)+L31*($L$15-$L$222)+M31*($M$15-$M$222)+N31*($N$15-$N$222)+O31*($O$15-$O$222)+P31*($P$15-$P$222)+Q31*($Q$15-$Q$222)+R31*($R$15-$R$222)+S31*($S$15-$S$222)+T31*($T$15-$T$222)+U31*($U$15-$U$222)+V31*($V$15-$V$222)+W31*($W$15-$W$222)+X31*($X$15-$X$222)+Y31*($Y$15-$Y$222)+Z31*($Z$15-$Z$222)+AA31*($AA$15-$AA$222)+AB31*($AB$15+$AB$222)</f>
        <v>0</v>
      </c>
      <c r="AF31" s="4"/>
      <c r="AG31" s="4"/>
      <c r="AH31" s="4"/>
      <c r="AI31" s="4"/>
      <c r="AJ31" s="4"/>
      <c r="AK31" s="4"/>
      <c r="AL31" s="199"/>
    </row>
    <row r="32" spans="1:38" x14ac:dyDescent="0.2">
      <c r="A32" s="175"/>
      <c r="B32" s="10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41"/>
      <c r="W32" s="141"/>
      <c r="X32" s="119"/>
      <c r="Y32" s="119"/>
      <c r="Z32" s="119"/>
      <c r="AA32" s="120"/>
      <c r="AB32" s="119"/>
      <c r="AC32" s="41">
        <f t="shared" si="0"/>
        <v>0</v>
      </c>
      <c r="AD32" s="20">
        <f t="shared" si="1"/>
        <v>0</v>
      </c>
      <c r="AE32" s="72">
        <f>C32*($C$15-$C$222)+D32*($D$15-$D$222)+E32*($E$15-$E$222)+F32*($F$15-$F$222)+G32*($G$15-$G$222)+H32*($H$15-$H$222)+I32*($I$15-$I$222)+J32*($J$15-$J$222)+K32*($K$15-$K$222)+L32*($L$15-$L$222)+M32*($M$15-$M$222)+N32*($N$15-$N$222)+O32*($O$15-$O$222)+P32*($P$15-$P$222)+Q32*($Q$15-$Q$222)+R32*($R$15-$R$222)+S32*($S$15-$S$222)+T32*($T$15-$T$222)+U32*($U$15-$U$222)+V32*($V$15-$V$222)+W32*($W$15-$W$222)+X32*($X$15-$X$222)+Y32*($Y$15-$Y$222)+Z32*($Z$15-$Z$222)+AA32*($AA$15-$AA$222)+AB32*($AB$15+$AB$222)</f>
        <v>0</v>
      </c>
      <c r="AF32" s="4"/>
      <c r="AG32" s="4"/>
      <c r="AH32" s="4"/>
      <c r="AI32" s="4"/>
      <c r="AJ32" s="4"/>
      <c r="AK32" s="4"/>
      <c r="AL32" s="199"/>
    </row>
    <row r="33" spans="1:38" x14ac:dyDescent="0.2">
      <c r="A33" s="175"/>
      <c r="B33" s="10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41"/>
      <c r="W33" s="141"/>
      <c r="X33" s="119"/>
      <c r="Y33" s="119"/>
      <c r="Z33" s="119"/>
      <c r="AA33" s="120"/>
      <c r="AB33" s="119"/>
      <c r="AC33" s="41">
        <f t="shared" si="0"/>
        <v>0</v>
      </c>
      <c r="AD33" s="20">
        <f t="shared" si="1"/>
        <v>0</v>
      </c>
      <c r="AE33" s="72">
        <f>C33*($C$15-$C$222)+D33*($D$15-$D$222)+E33*($E$15-$E$222)+F33*($F$15-$F$222)+G33*($G$15-$G$222)+H33*($H$15-$H$222)+I33*($I$15-$I$222)+J33*($J$15-$J$222)+K33*($K$15-$K$222)+L33*($L$15-$L$222)+M33*($M$15-$M$222)+N33*($N$15-$N$222)+O33*($O$15-$O$222)+P33*($P$15-$P$222)+Q33*($Q$15-$Q$222)+R33*($R$15-$R$222)+S33*($S$15-$S$222)+T33*($T$15-$T$222)+U33*($U$15-$U$222)+V33*($V$15-$V$222)+W33*($W$15-$W$222)+X33*($X$15-$X$222)+Y33*($Y$15-$Y$222)+Z33*($Z$15-$Z$222)+AA33*($AA$15-$AA$222)+AB33*($AB$15+$AB$222)</f>
        <v>0</v>
      </c>
      <c r="AF33" s="4"/>
      <c r="AG33" s="4"/>
      <c r="AH33" s="4"/>
      <c r="AI33" s="4"/>
      <c r="AJ33" s="4"/>
      <c r="AK33" s="4"/>
      <c r="AL33" s="199"/>
    </row>
    <row r="34" spans="1:38" x14ac:dyDescent="0.2">
      <c r="A34" s="175"/>
      <c r="B34" s="10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41"/>
      <c r="W34" s="141"/>
      <c r="X34" s="119"/>
      <c r="Y34" s="119"/>
      <c r="Z34" s="119"/>
      <c r="AA34" s="120"/>
      <c r="AB34" s="119"/>
      <c r="AC34" s="41">
        <f t="shared" si="0"/>
        <v>0</v>
      </c>
      <c r="AD34" s="20">
        <f t="shared" si="1"/>
        <v>0</v>
      </c>
      <c r="AE34" s="72">
        <f>C34*($C$15-$C$222)+D34*($D$15-$D$222)+E34*($E$15-$E$222)+F34*($F$15-$F$222)+G34*($G$15-$G$222)+H34*($H$15-$H$222)+I34*($I$15-$I$222)+J34*($J$15-$J$222)+K34*($K$15-$K$222)+L34*($L$15-$L$222)+M34*($M$15-$M$222)+N34*($N$15-$N$222)+O34*($O$15-$O$222)+P34*($P$15-$P$222)+Q34*($Q$15-$Q$222)+R34*($R$15-$R$222)+S34*($S$15-$S$222)+T34*($T$15-$T$222)+U34*($U$15-$U$222)+V34*($V$15-$V$222)+W34*($W$15-$W$222)+X34*($X$15-$X$222)+Y34*($Y$15-$Y$222)+Z34*($Z$15-$Z$222)+AA34*($AA$15-$AA$222)+AB34*($AB$15+$AB$222)</f>
        <v>0</v>
      </c>
      <c r="AF34" s="4"/>
      <c r="AG34" s="4"/>
      <c r="AH34" s="4"/>
      <c r="AI34" s="4"/>
      <c r="AJ34" s="4"/>
      <c r="AK34" s="4"/>
      <c r="AL34" s="199"/>
    </row>
    <row r="35" spans="1:38" x14ac:dyDescent="0.2">
      <c r="A35" s="175"/>
      <c r="B35" s="10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41"/>
      <c r="W35" s="141"/>
      <c r="X35" s="119"/>
      <c r="Y35" s="119"/>
      <c r="Z35" s="119"/>
      <c r="AA35" s="120"/>
      <c r="AB35" s="119"/>
      <c r="AC35" s="41">
        <f t="shared" ref="AC35" si="2">$C$15*C35+$D$15*D35+$E$15*E35+$F$15*F35+$G$15*G35+$H$15*H35+$I$15*I35+$J$15*J35+$K$15*K35+$L$15*L35+$M$15*M35+$N$15*N35+$O$15*O35+$P$15*P35+$Q$15*Q35+$R$15*R35+$S$15*S35+$T$15*T35+$U$15*U35+$V$15*V35+$W$15*W35+$X$15*X35+$Y$15*Y35+$Z$15*Z35+$AA$15*AA35+$AB$15*AB35</f>
        <v>0</v>
      </c>
      <c r="AD35" s="20">
        <f t="shared" ref="AD35" si="3">SUM(C35:Y35)</f>
        <v>0</v>
      </c>
      <c r="AE35" s="72">
        <f>C35*($C$15-$C$222)+D35*($D$15-$D$222)+E35*($E$15-$E$222)+F35*($F$15-$F$222)+G35*($G$15-$G$222)+H35*($H$15-$H$222)+I35*($I$15-$I$222)+J35*($J$15-$J$222)+K35*($K$15-$K$222)+L35*($L$15-$L$222)+M35*($M$15-$M$222)+N35*($N$15-$N$222)+O35*($O$15-$O$222)+P35*($P$15-$P$222)+Q35*($Q$15-$Q$222)+R35*($R$15-$R$222)+S35*($S$15-$S$222)+T35*($T$15-$T$222)+U35*($U$15-$U$222)+V35*($V$15-$V$222)+W35*($W$15-$W$222)+X35*($X$15-$X$222)+Y35*($Y$15-$Y$222)+Z35*($Z$15-$Z$222)+AA35*($AA$15-$AA$222)+AB35*($AB$15+$AB$222)</f>
        <v>0</v>
      </c>
      <c r="AF35" s="4"/>
      <c r="AG35" s="4"/>
      <c r="AH35" s="4"/>
      <c r="AI35" s="4"/>
      <c r="AJ35" s="4"/>
      <c r="AK35" s="4"/>
      <c r="AL35" s="199"/>
    </row>
    <row r="36" spans="1:38" x14ac:dyDescent="0.2">
      <c r="A36" s="175"/>
      <c r="B36" s="10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41"/>
      <c r="W36" s="141"/>
      <c r="X36" s="119"/>
      <c r="Y36" s="119"/>
      <c r="Z36" s="119"/>
      <c r="AA36" s="120"/>
      <c r="AB36" s="119"/>
      <c r="AC36" s="41">
        <f t="shared" si="0"/>
        <v>0</v>
      </c>
      <c r="AD36" s="20">
        <f t="shared" si="1"/>
        <v>0</v>
      </c>
      <c r="AE36" s="72">
        <f>C36*($C$15-$C$222)+D36*($D$15-$D$222)+E36*($E$15-$E$222)+F36*($F$15-$F$222)+G36*($G$15-$G$222)+H36*($H$15-$H$222)+I36*($I$15-$I$222)+J36*($J$15-$J$222)+K36*($K$15-$K$222)+L36*($L$15-$L$222)+M36*($M$15-$M$222)+N36*($N$15-$N$222)+O36*($O$15-$O$222)+P36*($P$15-$P$222)+Q36*($Q$15-$Q$222)+R36*($R$15-$R$222)+S36*($S$15-$S$222)+T36*($T$15-$T$222)+U36*($U$15-$U$222)+V36*($V$15-$V$222)+W36*($W$15-$W$222)+X36*($X$15-$X$222)+Y36*($Y$15-$Y$222)+Z36*($Z$15-$Z$222)+AA36*($AA$15-$AA$222)+AB36*($AB$15+$AB$222)</f>
        <v>0</v>
      </c>
      <c r="AF36" s="4"/>
      <c r="AG36" s="4"/>
      <c r="AH36" s="4"/>
      <c r="AI36" s="4"/>
      <c r="AJ36" s="4"/>
      <c r="AK36" s="4"/>
      <c r="AL36" s="199"/>
    </row>
    <row r="37" spans="1:38" x14ac:dyDescent="0.2">
      <c r="A37" s="175"/>
      <c r="B37" s="10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41"/>
      <c r="W37" s="141"/>
      <c r="X37" s="119"/>
      <c r="Y37" s="119"/>
      <c r="Z37" s="119"/>
      <c r="AA37" s="120"/>
      <c r="AB37" s="119"/>
      <c r="AC37" s="41">
        <f t="shared" si="0"/>
        <v>0</v>
      </c>
      <c r="AD37" s="20">
        <f t="shared" si="1"/>
        <v>0</v>
      </c>
      <c r="AE37" s="72">
        <f>C37*($C$15-$C$222)+D37*($D$15-$D$222)+E37*($E$15-$E$222)+F37*($F$15-$F$222)+G37*($G$15-$G$222)+H37*($H$15-$H$222)+I37*($I$15-$I$222)+J37*($J$15-$J$222)+K37*($K$15-$K$222)+L37*($L$15-$L$222)+M37*($M$15-$M$222)+N37*($N$15-$N$222)+O37*($O$15-$O$222)+P37*($P$15-$P$222)+Q37*($Q$15-$Q$222)+R37*($R$15-$R$222)+S37*($S$15-$S$222)+T37*($T$15-$T$222)+U37*($U$15-$U$222)+V37*($V$15-$V$222)+W37*($W$15-$W$222)+X37*($X$15-$X$222)+Y37*($Y$15-$Y$222)+Z37*($Z$15-$Z$222)+AA37*($AA$15-$AA$222)+AB37*($AB$15+$AB$222)</f>
        <v>0</v>
      </c>
      <c r="AF37" s="4"/>
      <c r="AG37" s="4"/>
      <c r="AH37" s="4"/>
      <c r="AI37" s="4"/>
      <c r="AJ37" s="4"/>
      <c r="AK37" s="4"/>
      <c r="AL37" s="199"/>
    </row>
    <row r="38" spans="1:38" x14ac:dyDescent="0.2">
      <c r="A38" s="175"/>
      <c r="B38" s="10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41"/>
      <c r="W38" s="141"/>
      <c r="X38" s="119"/>
      <c r="Y38" s="119"/>
      <c r="Z38" s="119"/>
      <c r="AA38" s="120"/>
      <c r="AB38" s="119"/>
      <c r="AC38" s="41">
        <f t="shared" si="0"/>
        <v>0</v>
      </c>
      <c r="AD38" s="20">
        <f t="shared" si="1"/>
        <v>0</v>
      </c>
      <c r="AE38" s="72">
        <f>C38*($C$15-$C$222)+D38*($D$15-$D$222)+E38*($E$15-$E$222)+F38*($F$15-$F$222)+G38*($G$15-$G$222)+H38*($H$15-$H$222)+I38*($I$15-$I$222)+J38*($J$15-$J$222)+K38*($K$15-$K$222)+L38*($L$15-$L$222)+M38*($M$15-$M$222)+N38*($N$15-$N$222)+O38*($O$15-$O$222)+P38*($P$15-$P$222)+Q38*($Q$15-$Q$222)+R38*($R$15-$R$222)+S38*($S$15-$S$222)+T38*($T$15-$T$222)+U38*($U$15-$U$222)+V38*($V$15-$V$222)+W38*($W$15-$W$222)+X38*($X$15-$X$222)+Y38*($Y$15-$Y$222)+Z38*($Z$15-$Z$222)+AA38*($AA$15-$AA$222)+AB38*($AB$15+$AB$222)</f>
        <v>0</v>
      </c>
      <c r="AF38" s="4"/>
      <c r="AG38" s="4"/>
      <c r="AH38" s="4"/>
      <c r="AI38" s="4"/>
      <c r="AJ38" s="4"/>
      <c r="AK38" s="4"/>
      <c r="AL38" s="199"/>
    </row>
    <row r="39" spans="1:38" x14ac:dyDescent="0.2">
      <c r="A39" s="175"/>
      <c r="B39" s="10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41"/>
      <c r="W39" s="141"/>
      <c r="X39" s="119"/>
      <c r="Y39" s="119"/>
      <c r="Z39" s="119"/>
      <c r="AA39" s="120"/>
      <c r="AB39" s="119"/>
      <c r="AC39" s="41">
        <f t="shared" si="0"/>
        <v>0</v>
      </c>
      <c r="AD39" s="20">
        <f t="shared" si="1"/>
        <v>0</v>
      </c>
      <c r="AE39" s="72">
        <f>C39*($C$15-$C$222)+D39*($D$15-$D$222)+E39*($E$15-$E$222)+F39*($F$15-$F$222)+G39*($G$15-$G$222)+H39*($H$15-$H$222)+I39*($I$15-$I$222)+J39*($J$15-$J$222)+K39*($K$15-$K$222)+L39*($L$15-$L$222)+M39*($M$15-$M$222)+N39*($N$15-$N$222)+O39*($O$15-$O$222)+P39*($P$15-$P$222)+Q39*($Q$15-$Q$222)+R39*($R$15-$R$222)+S39*($S$15-$S$222)+T39*($T$15-$T$222)+U39*($U$15-$U$222)+V39*($V$15-$V$222)+W39*($W$15-$W$222)+X39*($X$15-$X$222)+Y39*($Y$15-$Y$222)+Z39*($Z$15-$Z$222)+AA39*($AA$15-$AA$222)+AB39*($AB$15+$AB$222)</f>
        <v>0</v>
      </c>
      <c r="AF39" s="4"/>
      <c r="AG39" s="4"/>
      <c r="AH39" s="4"/>
      <c r="AI39" s="4"/>
      <c r="AJ39" s="4"/>
      <c r="AK39" s="4"/>
      <c r="AL39" s="199"/>
    </row>
    <row r="40" spans="1:38" x14ac:dyDescent="0.2">
      <c r="A40" s="175"/>
      <c r="B40" s="10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41"/>
      <c r="W40" s="141"/>
      <c r="X40" s="119"/>
      <c r="Y40" s="119"/>
      <c r="Z40" s="119"/>
      <c r="AA40" s="120"/>
      <c r="AB40" s="119"/>
      <c r="AC40" s="41">
        <f t="shared" si="0"/>
        <v>0</v>
      </c>
      <c r="AD40" s="20">
        <f t="shared" si="1"/>
        <v>0</v>
      </c>
      <c r="AE40" s="72">
        <f>C40*($C$15-$C$222)+D40*($D$15-$D$222)+E40*($E$15-$E$222)+F40*($F$15-$F$222)+G40*($G$15-$G$222)+H40*($H$15-$H$222)+I40*($I$15-$I$222)+J40*($J$15-$J$222)+K40*($K$15-$K$222)+L40*($L$15-$L$222)+M40*($M$15-$M$222)+N40*($N$15-$N$222)+O40*($O$15-$O$222)+P40*($P$15-$P$222)+Q40*($Q$15-$Q$222)+R40*($R$15-$R$222)+S40*($S$15-$S$222)+T40*($T$15-$T$222)+U40*($U$15-$U$222)+V40*($V$15-$V$222)+W40*($W$15-$W$222)+X40*($X$15-$X$222)+Y40*($Y$15-$Y$222)+Z40*($Z$15-$Z$222)+AA40*($AA$15-$AA$222)+AB40*($AB$15+$AB$222)</f>
        <v>0</v>
      </c>
      <c r="AF40" s="4"/>
      <c r="AG40" s="4"/>
      <c r="AH40" s="4"/>
      <c r="AI40" s="4"/>
      <c r="AJ40" s="4"/>
      <c r="AK40" s="4"/>
      <c r="AL40" s="199"/>
    </row>
    <row r="41" spans="1:38" x14ac:dyDescent="0.2">
      <c r="A41" s="175"/>
      <c r="B41" s="10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41"/>
      <c r="W41" s="141"/>
      <c r="X41" s="119"/>
      <c r="Y41" s="119"/>
      <c r="Z41" s="119"/>
      <c r="AA41" s="120"/>
      <c r="AB41" s="119"/>
      <c r="AC41" s="41">
        <f t="shared" si="0"/>
        <v>0</v>
      </c>
      <c r="AD41" s="20">
        <f t="shared" si="1"/>
        <v>0</v>
      </c>
      <c r="AE41" s="72">
        <f>C41*($C$15-$C$222)+D41*($D$15-$D$222)+E41*($E$15-$E$222)+F41*($F$15-$F$222)+G41*($G$15-$G$222)+H41*($H$15-$H$222)+I41*($I$15-$I$222)+J41*($J$15-$J$222)+K41*($K$15-$K$222)+L41*($L$15-$L$222)+M41*($M$15-$M$222)+N41*($N$15-$N$222)+O41*($O$15-$O$222)+P41*($P$15-$P$222)+Q41*($Q$15-$Q$222)+R41*($R$15-$R$222)+S41*($S$15-$S$222)+T41*($T$15-$T$222)+U41*($U$15-$U$222)+V41*($V$15-$V$222)+W41*($W$15-$W$222)+X41*($X$15-$X$222)+Y41*($Y$15-$Y$222)+Z41*($Z$15-$Z$222)+AA41*($AA$15-$AA$222)+AB41*($AB$15+$AB$222)</f>
        <v>0</v>
      </c>
      <c r="AF41" s="4"/>
      <c r="AG41" s="4"/>
      <c r="AH41" s="4"/>
      <c r="AI41" s="4"/>
      <c r="AJ41" s="4"/>
      <c r="AK41" s="4"/>
      <c r="AL41" s="199"/>
    </row>
    <row r="42" spans="1:38" x14ac:dyDescent="0.2">
      <c r="A42" s="175"/>
      <c r="B42" s="10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41"/>
      <c r="W42" s="141"/>
      <c r="X42" s="119"/>
      <c r="Y42" s="119"/>
      <c r="Z42" s="119"/>
      <c r="AA42" s="120"/>
      <c r="AB42" s="119"/>
      <c r="AC42" s="41">
        <f t="shared" si="0"/>
        <v>0</v>
      </c>
      <c r="AD42" s="20">
        <f t="shared" si="1"/>
        <v>0</v>
      </c>
      <c r="AE42" s="72">
        <f>C42*($C$15-$C$222)+D42*($D$15-$D$222)+E42*($E$15-$E$222)+F42*($F$15-$F$222)+G42*($G$15-$G$222)+H42*($H$15-$H$222)+I42*($I$15-$I$222)+J42*($J$15-$J$222)+K42*($K$15-$K$222)+L42*($L$15-$L$222)+M42*($M$15-$M$222)+N42*($N$15-$N$222)+O42*($O$15-$O$222)+P42*($P$15-$P$222)+Q42*($Q$15-$Q$222)+R42*($R$15-$R$222)+S42*($S$15-$S$222)+T42*($T$15-$T$222)+U42*($U$15-$U$222)+V42*($V$15-$V$222)+W42*($W$15-$W$222)+X42*($X$15-$X$222)+Y42*($Y$15-$Y$222)+Z42*($Z$15-$Z$222)+AA42*($AA$15-$AA$222)+AB42*($AB$15+$AB$222)</f>
        <v>0</v>
      </c>
      <c r="AF42" s="4"/>
      <c r="AG42" s="4"/>
      <c r="AH42" s="4"/>
      <c r="AI42" s="4"/>
      <c r="AJ42" s="4"/>
      <c r="AK42" s="4"/>
      <c r="AL42" s="199"/>
    </row>
    <row r="43" spans="1:38" x14ac:dyDescent="0.2">
      <c r="A43" s="175"/>
      <c r="B43" s="10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41"/>
      <c r="W43" s="141"/>
      <c r="X43" s="119"/>
      <c r="Y43" s="119"/>
      <c r="Z43" s="119"/>
      <c r="AA43" s="120"/>
      <c r="AB43" s="119"/>
      <c r="AC43" s="41">
        <f t="shared" si="0"/>
        <v>0</v>
      </c>
      <c r="AD43" s="20">
        <f t="shared" si="1"/>
        <v>0</v>
      </c>
      <c r="AE43" s="72">
        <f>C43*($C$15-$C$222)+D43*($D$15-$D$222)+E43*($E$15-$E$222)+F43*($F$15-$F$222)+G43*($G$15-$G$222)+H43*($H$15-$H$222)+I43*($I$15-$I$222)+J43*($J$15-$J$222)+K43*($K$15-$K$222)+L43*($L$15-$L$222)+M43*($M$15-$M$222)+N43*($N$15-$N$222)+O43*($O$15-$O$222)+P43*($P$15-$P$222)+Q43*($Q$15-$Q$222)+R43*($R$15-$R$222)+S43*($S$15-$S$222)+T43*($T$15-$T$222)+U43*($U$15-$U$222)+V43*($V$15-$V$222)+W43*($W$15-$W$222)+X43*($X$15-$X$222)+Y43*($Y$15-$Y$222)+Z43*($Z$15-$Z$222)+AA43*($AA$15-$AA$222)+AB43*($AB$15+$AB$222)</f>
        <v>0</v>
      </c>
      <c r="AF43" s="4"/>
      <c r="AG43" s="4"/>
      <c r="AH43" s="4"/>
      <c r="AI43" s="4"/>
      <c r="AJ43" s="4"/>
      <c r="AK43" s="4"/>
      <c r="AL43" s="199"/>
    </row>
    <row r="44" spans="1:38" x14ac:dyDescent="0.2">
      <c r="A44" s="175"/>
      <c r="B44" s="10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6"/>
      <c r="Q44" s="126"/>
      <c r="R44" s="125"/>
      <c r="S44" s="126"/>
      <c r="T44" s="126"/>
      <c r="U44" s="126"/>
      <c r="V44" s="141"/>
      <c r="W44" s="141"/>
      <c r="X44" s="119"/>
      <c r="Y44" s="119"/>
      <c r="Z44" s="119"/>
      <c r="AA44" s="120"/>
      <c r="AB44" s="119"/>
      <c r="AC44" s="41">
        <f t="shared" si="0"/>
        <v>0</v>
      </c>
      <c r="AD44" s="20">
        <f t="shared" si="1"/>
        <v>0</v>
      </c>
      <c r="AE44" s="72">
        <f>C44*($C$15-$C$222)+D44*($D$15-$D$222)+E44*($E$15-$E$222)+F44*($F$15-$F$222)+G44*($G$15-$G$222)+H44*($H$15-$H$222)+I44*($I$15-$I$222)+J44*($J$15-$J$222)+K44*($K$15-$K$222)+L44*($L$15-$L$222)+M44*($M$15-$M$222)+N44*($N$15-$N$222)+O44*($O$15-$O$222)+P44*($P$15-$P$222)+Q44*($Q$15-$Q$222)+R44*($R$15-$R$222)+S44*($S$15-$S$222)+T44*($T$15-$T$222)+U44*($U$15-$U$222)+V44*($V$15-$V$222)+W44*($W$15-$W$222)+X44*($X$15-$X$222)+Y44*($Y$15-$Y$222)+Z44*($Z$15-$Z$222)+AA44*($AA$15-$AA$222)+AB44*($AB$15+$AB$222)</f>
        <v>0</v>
      </c>
      <c r="AF44" s="4"/>
      <c r="AG44" s="4"/>
      <c r="AH44" s="4"/>
      <c r="AI44" s="4"/>
      <c r="AJ44" s="4"/>
      <c r="AK44" s="4"/>
      <c r="AL44" s="199"/>
    </row>
    <row r="45" spans="1:38" x14ac:dyDescent="0.2">
      <c r="A45" s="175"/>
      <c r="B45" s="10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41"/>
      <c r="W45" s="141"/>
      <c r="X45" s="119"/>
      <c r="Y45" s="119"/>
      <c r="Z45" s="119"/>
      <c r="AA45" s="120"/>
      <c r="AB45" s="119"/>
      <c r="AC45" s="41">
        <f t="shared" si="0"/>
        <v>0</v>
      </c>
      <c r="AD45" s="20">
        <f t="shared" si="1"/>
        <v>0</v>
      </c>
      <c r="AE45" s="72">
        <f>C45*($C$15-$C$222)+D45*($D$15-$D$222)+E45*($E$15-$E$222)+F45*($F$15-$F$222)+G45*($G$15-$G$222)+H45*($H$15-$H$222)+I45*($I$15-$I$222)+J45*($J$15-$J$222)+K45*($K$15-$K$222)+L45*($L$15-$L$222)+M45*($M$15-$M$222)+N45*($N$15-$N$222)+O45*($O$15-$O$222)+P45*($P$15-$P$222)+Q45*($Q$15-$Q$222)+R45*($R$15-$R$222)+S45*($S$15-$S$222)+T45*($T$15-$T$222)+U45*($U$15-$U$222)+V45*($V$15-$V$222)+W45*($W$15-$W$222)+X45*($X$15-$X$222)+Y45*($Y$15-$Y$222)+Z45*($Z$15-$Z$222)+AA45*($AA$15-$AA$222)+AB45*($AB$15+$AB$222)</f>
        <v>0</v>
      </c>
      <c r="AF45" s="4"/>
      <c r="AG45" s="4"/>
      <c r="AH45" s="4"/>
      <c r="AI45" s="4"/>
      <c r="AJ45" s="4"/>
      <c r="AK45" s="4"/>
      <c r="AL45" s="199"/>
    </row>
    <row r="46" spans="1:38" x14ac:dyDescent="0.2">
      <c r="A46" s="175"/>
      <c r="B46" s="10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41"/>
      <c r="W46" s="141"/>
      <c r="X46" s="119"/>
      <c r="Y46" s="119"/>
      <c r="Z46" s="119"/>
      <c r="AA46" s="120"/>
      <c r="AB46" s="119"/>
      <c r="AC46" s="41">
        <f t="shared" si="0"/>
        <v>0</v>
      </c>
      <c r="AD46" s="20">
        <f t="shared" si="1"/>
        <v>0</v>
      </c>
      <c r="AE46" s="72">
        <f>C46*($C$15-$C$222)+D46*($D$15-$D$222)+E46*($E$15-$E$222)+F46*($F$15-$F$222)+G46*($G$15-$G$222)+H46*($H$15-$H$222)+I46*($I$15-$I$222)+J46*($J$15-$J$222)+K46*($K$15-$K$222)+L46*($L$15-$L$222)+M46*($M$15-$M$222)+N46*($N$15-$N$222)+O46*($O$15-$O$222)+P46*($P$15-$P$222)+Q46*($Q$15-$Q$222)+R46*($R$15-$R$222)+S46*($S$15-$S$222)+T46*($T$15-$T$222)+U46*($U$15-$U$222)+V46*($V$15-$V$222)+W46*($W$15-$W$222)+X46*($X$15-$X$222)+Y46*($Y$15-$Y$222)+Z46*($Z$15-$Z$222)+AA46*($AA$15-$AA$222)+AB46*($AB$15+$AB$222)</f>
        <v>0</v>
      </c>
      <c r="AF46" s="4"/>
      <c r="AG46" s="4"/>
      <c r="AH46" s="4"/>
      <c r="AI46" s="4"/>
      <c r="AJ46" s="4"/>
      <c r="AK46" s="4"/>
      <c r="AL46" s="199"/>
    </row>
    <row r="47" spans="1:38" x14ac:dyDescent="0.2">
      <c r="A47" s="175"/>
      <c r="B47" s="10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6"/>
      <c r="S47" s="125"/>
      <c r="T47" s="125"/>
      <c r="U47" s="125"/>
      <c r="V47" s="141"/>
      <c r="W47" s="141"/>
      <c r="X47" s="119"/>
      <c r="Y47" s="119"/>
      <c r="Z47" s="119"/>
      <c r="AA47" s="120"/>
      <c r="AB47" s="119"/>
      <c r="AC47" s="41">
        <f t="shared" si="0"/>
        <v>0</v>
      </c>
      <c r="AD47" s="20">
        <f t="shared" si="1"/>
        <v>0</v>
      </c>
      <c r="AE47" s="72">
        <f>C47*($C$15-$C$222)+D47*($D$15-$D$222)+E47*($E$15-$E$222)+F47*($F$15-$F$222)+G47*($G$15-$G$222)+H47*($H$15-$H$222)+I47*($I$15-$I$222)+J47*($J$15-$J$222)+K47*($K$15-$K$222)+L47*($L$15-$L$222)+M47*($M$15-$M$222)+N47*($N$15-$N$222)+O47*($O$15-$O$222)+P47*($P$15-$P$222)+Q47*($Q$15-$Q$222)+R47*($R$15-$R$222)+S47*($S$15-$S$222)+T47*($T$15-$T$222)+U47*($U$15-$U$222)+V47*($V$15-$V$222)+W47*($W$15-$W$222)+X47*($X$15-$X$222)+Y47*($Y$15-$Y$222)+Z47*($Z$15-$Z$222)+AA47*($AA$15-$AA$222)+AB47*($AB$15+$AB$222)</f>
        <v>0</v>
      </c>
      <c r="AF47" s="4"/>
      <c r="AG47" s="4"/>
      <c r="AH47" s="4"/>
      <c r="AI47" s="4"/>
      <c r="AJ47" s="4"/>
      <c r="AK47" s="4"/>
      <c r="AL47" s="199"/>
    </row>
    <row r="48" spans="1:38" x14ac:dyDescent="0.2">
      <c r="A48" s="175"/>
      <c r="B48" s="10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41"/>
      <c r="W48" s="141"/>
      <c r="X48" s="119"/>
      <c r="Y48" s="119"/>
      <c r="Z48" s="119"/>
      <c r="AA48" s="120"/>
      <c r="AB48" s="119"/>
      <c r="AC48" s="41">
        <f t="shared" si="0"/>
        <v>0</v>
      </c>
      <c r="AD48" s="20">
        <f t="shared" si="1"/>
        <v>0</v>
      </c>
      <c r="AE48" s="72">
        <f>C48*($C$15-$C$222)+D48*($D$15-$D$222)+E48*($E$15-$E$222)+F48*($F$15-$F$222)+G48*($G$15-$G$222)+H48*($H$15-$H$222)+I48*($I$15-$I$222)+J48*($J$15-$J$222)+K48*($K$15-$K$222)+L48*($L$15-$L$222)+M48*($M$15-$M$222)+N48*($N$15-$N$222)+O48*($O$15-$O$222)+P48*($P$15-$P$222)+Q48*($Q$15-$Q$222)+R48*($R$15-$R$222)+S48*($S$15-$S$222)+T48*($T$15-$T$222)+U48*($U$15-$U$222)+V48*($V$15-$V$222)+W48*($W$15-$W$222)+X48*($X$15-$X$222)+Y48*($Y$15-$Y$222)+Z48*($Z$15-$Z$222)+AA48*($AA$15-$AA$222)+AB48*($AB$15+$AB$222)</f>
        <v>0</v>
      </c>
      <c r="AF48" s="4"/>
      <c r="AG48" s="4"/>
      <c r="AH48" s="4"/>
      <c r="AI48" s="4"/>
      <c r="AJ48" s="4"/>
      <c r="AK48" s="4"/>
      <c r="AL48" s="199"/>
    </row>
    <row r="49" spans="1:38" x14ac:dyDescent="0.2">
      <c r="A49" s="175"/>
      <c r="B49" s="10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41"/>
      <c r="W49" s="141"/>
      <c r="X49" s="119"/>
      <c r="Y49" s="119"/>
      <c r="Z49" s="119"/>
      <c r="AA49" s="120"/>
      <c r="AB49" s="119"/>
      <c r="AC49" s="41">
        <f t="shared" si="0"/>
        <v>0</v>
      </c>
      <c r="AD49" s="20">
        <f t="shared" si="1"/>
        <v>0</v>
      </c>
      <c r="AE49" s="72">
        <f>C49*($C$15-$C$222)+D49*($D$15-$D$222)+E49*($E$15-$E$222)+F49*($F$15-$F$222)+G49*($G$15-$G$222)+H49*($H$15-$H$222)+I49*($I$15-$I$222)+J49*($J$15-$J$222)+K49*($K$15-$K$222)+L49*($L$15-$L$222)+M49*($M$15-$M$222)+N49*($N$15-$N$222)+O49*($O$15-$O$222)+P49*($P$15-$P$222)+Q49*($Q$15-$Q$222)+R49*($R$15-$R$222)+S49*($S$15-$S$222)+T49*($T$15-$T$222)+U49*($U$15-$U$222)+V49*($V$15-$V$222)+W49*($W$15-$W$222)+X49*($X$15-$X$222)+Y49*($Y$15-$Y$222)+Z49*($Z$15-$Z$222)+AA49*($AA$15-$AA$222)+AB49*($AB$15+$AB$222)</f>
        <v>0</v>
      </c>
      <c r="AF49" s="4"/>
      <c r="AG49" s="4"/>
      <c r="AH49" s="4"/>
      <c r="AI49" s="4"/>
      <c r="AJ49" s="4"/>
      <c r="AK49" s="4"/>
      <c r="AL49" s="199"/>
    </row>
    <row r="50" spans="1:38" x14ac:dyDescent="0.2">
      <c r="A50" s="175"/>
      <c r="B50" s="10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41"/>
      <c r="W50" s="141"/>
      <c r="X50" s="119"/>
      <c r="Y50" s="119"/>
      <c r="Z50" s="119"/>
      <c r="AA50" s="120"/>
      <c r="AB50" s="119"/>
      <c r="AC50" s="41">
        <f t="shared" si="0"/>
        <v>0</v>
      </c>
      <c r="AD50" s="20">
        <f t="shared" si="1"/>
        <v>0</v>
      </c>
      <c r="AE50" s="72">
        <f>C50*($C$15-$C$222)+D50*($D$15-$D$222)+E50*($E$15-$E$222)+F50*($F$15-$F$222)+G50*($G$15-$G$222)+H50*($H$15-$H$222)+I50*($I$15-$I$222)+J50*($J$15-$J$222)+K50*($K$15-$K$222)+L50*($L$15-$L$222)+M50*($M$15-$M$222)+N50*($N$15-$N$222)+O50*($O$15-$O$222)+P50*($P$15-$P$222)+Q50*($Q$15-$Q$222)+R50*($R$15-$R$222)+S50*($S$15-$S$222)+T50*($T$15-$T$222)+U50*($U$15-$U$222)+V50*($V$15-$V$222)+W50*($W$15-$W$222)+X50*($X$15-$X$222)+Y50*($Y$15-$Y$222)+Z50*($Z$15-$Z$222)+AA50*($AA$15-$AA$222)+AB50*($AB$15+$AB$222)</f>
        <v>0</v>
      </c>
      <c r="AF50" s="4"/>
      <c r="AG50" s="4"/>
      <c r="AH50" s="4"/>
      <c r="AI50" s="4"/>
      <c r="AJ50" s="4"/>
      <c r="AK50" s="4"/>
      <c r="AL50" s="199"/>
    </row>
    <row r="51" spans="1:38" x14ac:dyDescent="0.2">
      <c r="A51" s="175"/>
      <c r="B51" s="10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41"/>
      <c r="W51" s="141"/>
      <c r="X51" s="119"/>
      <c r="Y51" s="119"/>
      <c r="Z51" s="119"/>
      <c r="AA51" s="120"/>
      <c r="AB51" s="119"/>
      <c r="AC51" s="41">
        <f t="shared" si="0"/>
        <v>0</v>
      </c>
      <c r="AD51" s="20">
        <f t="shared" si="1"/>
        <v>0</v>
      </c>
      <c r="AE51" s="72">
        <f>C51*($C$15-$C$222)+D51*($D$15-$D$222)+E51*($E$15-$E$222)+F51*($F$15-$F$222)+G51*($G$15-$G$222)+H51*($H$15-$H$222)+I51*($I$15-$I$222)+J51*($J$15-$J$222)+K51*($K$15-$K$222)+L51*($L$15-$L$222)+M51*($M$15-$M$222)+N51*($N$15-$N$222)+O51*($O$15-$O$222)+P51*($P$15-$P$222)+Q51*($Q$15-$Q$222)+R51*($R$15-$R$222)+S51*($S$15-$S$222)+T51*($T$15-$T$222)+U51*($U$15-$U$222)+V51*($V$15-$V$222)+W51*($W$15-$W$222)+X51*($X$15-$X$222)+Y51*($Y$15-$Y$222)+Z51*($Z$15-$Z$222)+AA51*($AA$15-$AA$222)+AB51*($AB$15+$AB$222)</f>
        <v>0</v>
      </c>
      <c r="AF51" s="4"/>
      <c r="AG51" s="4"/>
      <c r="AH51" s="4"/>
      <c r="AI51" s="4"/>
      <c r="AJ51" s="4"/>
      <c r="AK51" s="4"/>
      <c r="AL51" s="199"/>
    </row>
    <row r="52" spans="1:38" x14ac:dyDescent="0.2">
      <c r="A52" s="175"/>
      <c r="B52" s="10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41"/>
      <c r="W52" s="141"/>
      <c r="X52" s="119"/>
      <c r="Y52" s="119"/>
      <c r="Z52" s="119"/>
      <c r="AA52" s="120"/>
      <c r="AB52" s="119"/>
      <c r="AC52" s="41">
        <f t="shared" si="0"/>
        <v>0</v>
      </c>
      <c r="AD52" s="20">
        <f t="shared" si="1"/>
        <v>0</v>
      </c>
      <c r="AE52" s="72">
        <f>C52*($C$15-$C$222)+D52*($D$15-$D$222)+E52*($E$15-$E$222)+F52*($F$15-$F$222)+G52*($G$15-$G$222)+H52*($H$15-$H$222)+I52*($I$15-$I$222)+J52*($J$15-$J$222)+K52*($K$15-$K$222)+L52*($L$15-$L$222)+M52*($M$15-$M$222)+N52*($N$15-$N$222)+O52*($O$15-$O$222)+P52*($P$15-$P$222)+Q52*($Q$15-$Q$222)+R52*($R$15-$R$222)+S52*($S$15-$S$222)+T52*($T$15-$T$222)+U52*($U$15-$U$222)+V52*($V$15-$V$222)+W52*($W$15-$W$222)+X52*($X$15-$X$222)+Y52*($Y$15-$Y$222)+Z52*($Z$15-$Z$222)+AA52*($AA$15-$AA$222)+AB52*($AB$15+$AB$222)</f>
        <v>0</v>
      </c>
      <c r="AF52" s="4"/>
      <c r="AG52" s="4"/>
      <c r="AH52" s="4"/>
      <c r="AI52" s="4"/>
      <c r="AJ52" s="4"/>
      <c r="AK52" s="4"/>
      <c r="AL52" s="199"/>
    </row>
    <row r="53" spans="1:38" x14ac:dyDescent="0.2">
      <c r="A53" s="175"/>
      <c r="B53" s="10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41"/>
      <c r="W53" s="141"/>
      <c r="X53" s="119"/>
      <c r="Y53" s="119"/>
      <c r="Z53" s="119"/>
      <c r="AA53" s="120"/>
      <c r="AB53" s="119"/>
      <c r="AC53" s="41">
        <f t="shared" si="0"/>
        <v>0</v>
      </c>
      <c r="AD53" s="20">
        <f t="shared" si="1"/>
        <v>0</v>
      </c>
      <c r="AE53" s="72">
        <f>C53*($C$15-$C$222)+D53*($D$15-$D$222)+E53*($E$15-$E$222)+F53*($F$15-$F$222)+G53*($G$15-$G$222)+H53*($H$15-$H$222)+I53*($I$15-$I$222)+J53*($J$15-$J$222)+K53*($K$15-$K$222)+L53*($L$15-$L$222)+M53*($M$15-$M$222)+N53*($N$15-$N$222)+O53*($O$15-$O$222)+P53*($P$15-$P$222)+Q53*($Q$15-$Q$222)+R53*($R$15-$R$222)+S53*($S$15-$S$222)+T53*($T$15-$T$222)+U53*($U$15-$U$222)+V53*($V$15-$V$222)+W53*($W$15-$W$222)+X53*($X$15-$X$222)+Y53*($Y$15-$Y$222)+Z53*($Z$15-$Z$222)+AA53*($AA$15-$AA$222)+AB53*($AB$15+$AB$222)</f>
        <v>0</v>
      </c>
      <c r="AF53" s="4"/>
      <c r="AG53" s="4"/>
      <c r="AH53" s="4"/>
      <c r="AI53" s="4"/>
      <c r="AJ53" s="4"/>
      <c r="AK53" s="4"/>
      <c r="AL53" s="199"/>
    </row>
    <row r="54" spans="1:38" x14ac:dyDescent="0.2">
      <c r="A54" s="175"/>
      <c r="B54" s="10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Q54" s="126"/>
      <c r="R54" s="125"/>
      <c r="S54" s="126"/>
      <c r="T54" s="126"/>
      <c r="U54" s="126"/>
      <c r="V54" s="141"/>
      <c r="W54" s="141"/>
      <c r="X54" s="119"/>
      <c r="Y54" s="119"/>
      <c r="Z54" s="119"/>
      <c r="AA54" s="120"/>
      <c r="AB54" s="119"/>
      <c r="AC54" s="41">
        <f t="shared" si="0"/>
        <v>0</v>
      </c>
      <c r="AD54" s="20">
        <f t="shared" si="1"/>
        <v>0</v>
      </c>
      <c r="AE54" s="72">
        <f>C54*($C$15-$C$222)+D54*($D$15-$D$222)+E54*($E$15-$E$222)+F54*($F$15-$F$222)+G54*($G$15-$G$222)+H54*($H$15-$H$222)+I54*($I$15-$I$222)+J54*($J$15-$J$222)+K54*($K$15-$K$222)+L54*($L$15-$L$222)+M54*($M$15-$M$222)+N54*($N$15-$N$222)+O54*($O$15-$O$222)+P54*($P$15-$P$222)+Q54*($Q$15-$Q$222)+R54*($R$15-$R$222)+S54*($S$15-$S$222)+T54*($T$15-$T$222)+U54*($U$15-$U$222)+V54*($V$15-$V$222)+W54*($W$15-$W$222)+X54*($X$15-$X$222)+Y54*($Y$15-$Y$222)+Z54*($Z$15-$Z$222)+AA54*($AA$15-$AA$222)+AB54*($AB$15+$AB$222)</f>
        <v>0</v>
      </c>
      <c r="AF54" s="4"/>
      <c r="AG54" s="4"/>
      <c r="AH54" s="4"/>
      <c r="AI54" s="4"/>
      <c r="AJ54" s="4"/>
      <c r="AK54" s="4"/>
      <c r="AL54" s="199"/>
    </row>
    <row r="55" spans="1:38" x14ac:dyDescent="0.2">
      <c r="A55" s="175"/>
      <c r="B55" s="10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41"/>
      <c r="W55" s="141"/>
      <c r="X55" s="119"/>
      <c r="Y55" s="119"/>
      <c r="Z55" s="119"/>
      <c r="AA55" s="120"/>
      <c r="AB55" s="119"/>
      <c r="AC55" s="41">
        <f t="shared" si="0"/>
        <v>0</v>
      </c>
      <c r="AD55" s="20">
        <f t="shared" si="1"/>
        <v>0</v>
      </c>
      <c r="AE55" s="72">
        <f>C55*($C$15-$C$222)+D55*($D$15-$D$222)+E55*($E$15-$E$222)+F55*($F$15-$F$222)+G55*($G$15-$G$222)+H55*($H$15-$H$222)+I55*($I$15-$I$222)+J55*($J$15-$J$222)+K55*($K$15-$K$222)+L55*($L$15-$L$222)+M55*($M$15-$M$222)+N55*($N$15-$N$222)+O55*($O$15-$O$222)+P55*($P$15-$P$222)+Q55*($Q$15-$Q$222)+R55*($R$15-$R$222)+S55*($S$15-$S$222)+T55*($T$15-$T$222)+U55*($U$15-$U$222)+V55*($V$15-$V$222)+W55*($W$15-$W$222)+X55*($X$15-$X$222)+Y55*($Y$15-$Y$222)+Z55*($Z$15-$Z$222)+AA55*($AA$15-$AA$222)+AB55*($AB$15+$AB$222)</f>
        <v>0</v>
      </c>
      <c r="AF55" s="4"/>
      <c r="AG55" s="4"/>
      <c r="AH55" s="4"/>
      <c r="AI55" s="4"/>
      <c r="AJ55" s="4"/>
      <c r="AK55" s="4"/>
      <c r="AL55" s="199"/>
    </row>
    <row r="56" spans="1:38" x14ac:dyDescent="0.2">
      <c r="A56" s="175"/>
      <c r="B56" s="10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6"/>
      <c r="S56" s="125"/>
      <c r="T56" s="125"/>
      <c r="U56" s="125"/>
      <c r="V56" s="141"/>
      <c r="W56" s="141"/>
      <c r="X56" s="119"/>
      <c r="Y56" s="119"/>
      <c r="Z56" s="119"/>
      <c r="AA56" s="120"/>
      <c r="AB56" s="119"/>
      <c r="AC56" s="41">
        <f t="shared" si="0"/>
        <v>0</v>
      </c>
      <c r="AD56" s="20">
        <f t="shared" si="1"/>
        <v>0</v>
      </c>
      <c r="AE56" s="72">
        <f>C56*($C$15-$C$222)+D56*($D$15-$D$222)+E56*($E$15-$E$222)+F56*($F$15-$F$222)+G56*($G$15-$G$222)+H56*($H$15-$H$222)+I56*($I$15-$I$222)+J56*($J$15-$J$222)+K56*($K$15-$K$222)+L56*($L$15-$L$222)+M56*($M$15-$M$222)+N56*($N$15-$N$222)+O56*($O$15-$O$222)+P56*($P$15-$P$222)+Q56*($Q$15-$Q$222)+R56*($R$15-$R$222)+S56*($S$15-$S$222)+T56*($T$15-$T$222)+U56*($U$15-$U$222)+V56*($V$15-$V$222)+W56*($W$15-$W$222)+X56*($X$15-$X$222)+Y56*($Y$15-$Y$222)+Z56*($Z$15-$Z$222)+AA56*($AA$15-$AA$222)+AB56*($AB$15+$AB$222)</f>
        <v>0</v>
      </c>
      <c r="AF56" s="4"/>
      <c r="AG56" s="4"/>
      <c r="AH56" s="4"/>
      <c r="AI56" s="4"/>
      <c r="AJ56" s="4"/>
      <c r="AK56" s="4"/>
      <c r="AL56" s="199"/>
    </row>
    <row r="57" spans="1:38" x14ac:dyDescent="0.2">
      <c r="A57" s="175"/>
      <c r="B57" s="10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41"/>
      <c r="W57" s="141"/>
      <c r="X57" s="119"/>
      <c r="Y57" s="119"/>
      <c r="Z57" s="119"/>
      <c r="AA57" s="120"/>
      <c r="AB57" s="119"/>
      <c r="AC57" s="41">
        <f t="shared" si="0"/>
        <v>0</v>
      </c>
      <c r="AD57" s="20">
        <f t="shared" si="1"/>
        <v>0</v>
      </c>
      <c r="AE57" s="72">
        <f>C57*($C$15-$C$222)+D57*($D$15-$D$222)+E57*($E$15-$E$222)+F57*($F$15-$F$222)+G57*($G$15-$G$222)+H57*($H$15-$H$222)+I57*($I$15-$I$222)+J57*($J$15-$J$222)+K57*($K$15-$K$222)+L57*($L$15-$L$222)+M57*($M$15-$M$222)+N57*($N$15-$N$222)+O57*($O$15-$O$222)+P57*($P$15-$P$222)+Q57*($Q$15-$Q$222)+R57*($R$15-$R$222)+S57*($S$15-$S$222)+T57*($T$15-$T$222)+U57*($U$15-$U$222)+V57*($V$15-$V$222)+W57*($W$15-$W$222)+X57*($X$15-$X$222)+Y57*($Y$15-$Y$222)+Z57*($Z$15-$Z$222)+AA57*($AA$15-$AA$222)+AB57*($AB$15+$AB$222)</f>
        <v>0</v>
      </c>
      <c r="AF57" s="4"/>
      <c r="AG57" s="4"/>
      <c r="AH57" s="4"/>
      <c r="AI57" s="4"/>
      <c r="AJ57" s="4"/>
      <c r="AK57" s="4"/>
      <c r="AL57" s="199"/>
    </row>
    <row r="58" spans="1:38" x14ac:dyDescent="0.2">
      <c r="A58" s="175"/>
      <c r="B58" s="10"/>
      <c r="C58" s="124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41"/>
      <c r="W58" s="141"/>
      <c r="X58" s="121"/>
      <c r="Y58" s="121"/>
      <c r="Z58" s="119"/>
      <c r="AA58" s="121"/>
      <c r="AB58" s="119"/>
      <c r="AC58" s="41">
        <f t="shared" si="0"/>
        <v>0</v>
      </c>
      <c r="AD58" s="20">
        <f t="shared" si="1"/>
        <v>0</v>
      </c>
      <c r="AE58" s="72">
        <f>C58*($C$15-$C$222)+D58*($D$15-$D$222)+E58*($E$15-$E$222)+F58*($F$15-$F$222)+G58*($G$15-$G$222)+H58*($H$15-$H$222)+I58*($I$15-$I$222)+J58*($J$15-$J$222)+K58*($K$15-$K$222)+L58*($L$15-$L$222)+M58*($M$15-$M$222)+N58*($N$15-$N$222)+O58*($O$15-$O$222)+P58*($P$15-$P$222)+Q58*($Q$15-$Q$222)+R58*($R$15-$R$222)+S58*($S$15-$S$222)+T58*($T$15-$T$222)+U58*($U$15-$U$222)+V58*($V$15-$V$222)+W58*($W$15-$W$222)+X58*($X$15-$X$222)+Y58*($Y$15-$Y$222)+Z58*($Z$15-$Z$222)+AA58*($AA$15-$AA$222)+AB58*($AB$15+$AB$222)</f>
        <v>0</v>
      </c>
      <c r="AF58" s="4"/>
      <c r="AG58" s="4"/>
      <c r="AH58" s="4"/>
      <c r="AI58" s="4"/>
      <c r="AJ58" s="4"/>
      <c r="AK58" s="4"/>
      <c r="AL58" s="199"/>
    </row>
    <row r="59" spans="1:38" x14ac:dyDescent="0.2">
      <c r="A59" s="175"/>
      <c r="B59" s="10"/>
      <c r="C59" s="124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41"/>
      <c r="W59" s="141"/>
      <c r="X59" s="121"/>
      <c r="Y59" s="121"/>
      <c r="Z59" s="121"/>
      <c r="AA59" s="121"/>
      <c r="AB59" s="119"/>
      <c r="AC59" s="41">
        <f t="shared" si="0"/>
        <v>0</v>
      </c>
      <c r="AD59" s="20">
        <f t="shared" si="1"/>
        <v>0</v>
      </c>
      <c r="AE59" s="72">
        <f>C59*($C$15-$C$222)+D59*($D$15-$D$222)+E59*($E$15-$E$222)+F59*($F$15-$F$222)+G59*($G$15-$G$222)+H59*($H$15-$H$222)+I59*($I$15-$I$222)+J59*($J$15-$J$222)+K59*($K$15-$K$222)+L59*($L$15-$L$222)+M59*($M$15-$M$222)+N59*($N$15-$N$222)+O59*($O$15-$O$222)+P59*($P$15-$P$222)+Q59*($Q$15-$Q$222)+R59*($R$15-$R$222)+S59*($S$15-$S$222)+T59*($T$15-$T$222)+U59*($U$15-$U$222)+V59*($V$15-$V$222)+W59*($W$15-$W$222)+X59*($X$15-$X$222)+Y59*($Y$15-$Y$222)+Z59*($Z$15-$Z$222)+AA59*($AA$15-$AA$222)+AB59*($AB$15+$AB$222)</f>
        <v>0</v>
      </c>
      <c r="AF59" s="4"/>
      <c r="AG59" s="4"/>
      <c r="AH59" s="4"/>
      <c r="AI59" s="4"/>
      <c r="AJ59" s="4"/>
      <c r="AK59" s="4"/>
      <c r="AL59" s="199"/>
    </row>
    <row r="60" spans="1:38" x14ac:dyDescent="0.2">
      <c r="A60" s="175"/>
      <c r="B60" s="10"/>
      <c r="C60" s="122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5"/>
      <c r="S60" s="121"/>
      <c r="T60" s="121"/>
      <c r="U60" s="121"/>
      <c r="V60" s="121"/>
      <c r="W60" s="121"/>
      <c r="X60" s="121"/>
      <c r="Y60" s="121"/>
      <c r="Z60" s="121"/>
      <c r="AA60" s="121"/>
      <c r="AB60" s="119"/>
      <c r="AC60" s="41">
        <f t="shared" si="0"/>
        <v>0</v>
      </c>
      <c r="AD60" s="20">
        <f t="shared" si="1"/>
        <v>0</v>
      </c>
      <c r="AE60" s="72">
        <f>C60*($C$15-$C$222)+D60*($D$15-$D$222)+E60*($E$15-$E$222)+F60*($F$15-$F$222)+G60*($G$15-$G$222)+H60*($H$15-$H$222)+I60*($I$15-$I$222)+J60*($J$15-$J$222)+K60*($K$15-$K$222)+L60*($L$15-$L$222)+M60*($M$15-$M$222)+N60*($N$15-$N$222)+O60*($O$15-$O$222)+P60*($P$15-$P$222)+Q60*($Q$15-$Q$222)+R60*($R$15-$R$222)+S60*($S$15-$S$222)+T60*($T$15-$T$222)+U60*($U$15-$U$222)+V60*($V$15-$V$222)+W60*($W$15-$W$222)+X60*($X$15-$X$222)+Y60*($Y$15-$Y$222)+Z60*($Z$15-$Z$222)+AA60*($AA$15-$AA$222)+AB60*($AB$15+$AB$222)</f>
        <v>0</v>
      </c>
      <c r="AF60" s="4"/>
      <c r="AG60" s="4"/>
      <c r="AH60" s="4"/>
      <c r="AI60" s="4"/>
      <c r="AJ60" s="4"/>
      <c r="AK60" s="4"/>
      <c r="AL60" s="199"/>
    </row>
    <row r="61" spans="1:38" x14ac:dyDescent="0.2">
      <c r="A61" s="175"/>
      <c r="B61" s="10"/>
      <c r="C61" s="122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19"/>
      <c r="AC61" s="41">
        <f t="shared" si="0"/>
        <v>0</v>
      </c>
      <c r="AD61" s="20">
        <f t="shared" si="1"/>
        <v>0</v>
      </c>
      <c r="AE61" s="72">
        <f>C61*($C$15-$C$222)+D61*($D$15-$D$222)+E61*($E$15-$E$222)+F61*($F$15-$F$222)+G61*($G$15-$G$222)+H61*($H$15-$H$222)+I61*($I$15-$I$222)+J61*($J$15-$J$222)+K61*($K$15-$K$222)+L61*($L$15-$L$222)+M61*($M$15-$M$222)+N61*($N$15-$N$222)+O61*($O$15-$O$222)+P61*($P$15-$P$222)+Q61*($Q$15-$Q$222)+R61*($R$15-$R$222)+S61*($S$15-$S$222)+T61*($T$15-$T$222)+U61*($U$15-$U$222)+V61*($V$15-$V$222)+W61*($W$15-$W$222)+X61*($X$15-$X$222)+Y61*($Y$15-$Y$222)+Z61*($Z$15-$Z$222)+AA61*($AA$15-$AA$222)+AB61*($AB$15+$AB$222)</f>
        <v>0</v>
      </c>
      <c r="AF61" s="4"/>
      <c r="AG61" s="4"/>
      <c r="AH61" s="4"/>
      <c r="AI61" s="4"/>
      <c r="AJ61" s="4"/>
      <c r="AK61" s="4"/>
      <c r="AL61" s="199"/>
    </row>
    <row r="62" spans="1:38" x14ac:dyDescent="0.2">
      <c r="A62" s="175"/>
      <c r="B62" s="10"/>
      <c r="C62" s="112"/>
      <c r="D62" s="77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119"/>
      <c r="AC62" s="41">
        <f t="shared" si="0"/>
        <v>0</v>
      </c>
      <c r="AD62" s="20">
        <f t="shared" si="1"/>
        <v>0</v>
      </c>
      <c r="AE62" s="72">
        <f>C62*($C$15-$C$222)+D62*($D$15-$D$222)+E62*($E$15-$E$222)+F62*($F$15-$F$222)+G62*($G$15-$G$222)+H62*($H$15-$H$222)+I62*($I$15-$I$222)+J62*($J$15-$J$222)+K62*($K$15-$K$222)+L62*($L$15-$L$222)+M62*($M$15-$M$222)+N62*($N$15-$N$222)+O62*($O$15-$O$222)+P62*($P$15-$P$222)+Q62*($Q$15-$Q$222)+R62*($R$15-$R$222)+S62*($S$15-$S$222)+T62*($T$15-$T$222)+U62*($U$15-$U$222)+V62*($V$15-$V$222)+W62*($W$15-$W$222)+X62*($X$15-$X$222)+Y62*($Y$15-$Y$222)+Z62*($Z$15-$Z$222)+AA62*($AA$15-$AA$222)+AB62*($AB$15+$AB$222)</f>
        <v>0</v>
      </c>
      <c r="AF62" s="4"/>
      <c r="AG62" s="4"/>
      <c r="AH62" s="4"/>
      <c r="AI62" s="4"/>
      <c r="AJ62" s="4"/>
      <c r="AK62" s="4"/>
      <c r="AL62" s="199"/>
    </row>
    <row r="63" spans="1:38" x14ac:dyDescent="0.2">
      <c r="A63" s="175"/>
      <c r="B63" s="10"/>
      <c r="C63" s="112"/>
      <c r="D63" s="77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119"/>
      <c r="AC63" s="41">
        <f t="shared" si="0"/>
        <v>0</v>
      </c>
      <c r="AD63" s="20">
        <f t="shared" si="1"/>
        <v>0</v>
      </c>
      <c r="AE63" s="72">
        <f>C63*($C$15-$C$222)+D63*($D$15-$D$222)+E63*($E$15-$E$222)+F63*($F$15-$F$222)+G63*($G$15-$G$222)+H63*($H$15-$H$222)+I63*($I$15-$I$222)+J63*($J$15-$J$222)+K63*($K$15-$K$222)+L63*($L$15-$L$222)+M63*($M$15-$M$222)+N63*($N$15-$N$222)+O63*($O$15-$O$222)+P63*($P$15-$P$222)+Q63*($Q$15-$Q$222)+R63*($R$15-$R$222)+S63*($S$15-$S$222)+T63*($T$15-$T$222)+U63*($U$15-$U$222)+V63*($V$15-$V$222)+W63*($W$15-$W$222)+X63*($X$15-$X$222)+Y63*($Y$15-$Y$222)+Z63*($Z$15-$Z$222)+AA63*($AA$15-$AA$222)+AB63*($AB$15+$AB$222)</f>
        <v>0</v>
      </c>
      <c r="AF63" s="4"/>
      <c r="AG63" s="4"/>
      <c r="AH63" s="4"/>
      <c r="AI63" s="4"/>
      <c r="AJ63" s="4"/>
      <c r="AK63" s="4"/>
      <c r="AL63" s="199"/>
    </row>
    <row r="64" spans="1:38" x14ac:dyDescent="0.2">
      <c r="A64" s="175"/>
      <c r="B64" s="10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41"/>
      <c r="W64" s="141"/>
      <c r="X64" s="119"/>
      <c r="Y64" s="119"/>
      <c r="Z64" s="119"/>
      <c r="AA64" s="120"/>
      <c r="AB64" s="119"/>
      <c r="AC64" s="41">
        <f t="shared" si="0"/>
        <v>0</v>
      </c>
      <c r="AD64" s="20">
        <f t="shared" si="1"/>
        <v>0</v>
      </c>
      <c r="AE64" s="72">
        <f>C64*($C$15-$C$222)+D64*($D$15-$D$222)+E64*($E$15-$E$222)+F64*($F$15-$F$222)+G64*($G$15-$G$222)+H64*($H$15-$H$222)+I64*($I$15-$I$222)+J64*($J$15-$J$222)+K64*($K$15-$K$222)+L64*($L$15-$L$222)+M64*($M$15-$M$222)+N64*($N$15-$N$222)+O64*($O$15-$O$222)+P64*($P$15-$P$222)+Q64*($Q$15-$Q$222)+R64*($R$15-$R$222)+S64*($S$15-$S$222)+T64*($T$15-$T$222)+U64*($U$15-$U$222)+V64*($V$15-$V$222)+W64*($W$15-$W$222)+X64*($X$15-$X$222)+Y64*($Y$15-$Y$222)+Z64*($Z$15-$Z$222)+AA64*($AA$15-$AA$222)+AB64*($AB$15+$AB$222)</f>
        <v>0</v>
      </c>
      <c r="AF64" s="4"/>
      <c r="AG64" s="4"/>
      <c r="AH64" s="4"/>
      <c r="AI64" s="4"/>
      <c r="AJ64" s="4"/>
      <c r="AK64" s="4"/>
      <c r="AL64" s="199"/>
    </row>
    <row r="65" spans="1:38" x14ac:dyDescent="0.2">
      <c r="A65" s="175"/>
      <c r="B65" s="10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41"/>
      <c r="W65" s="141"/>
      <c r="X65" s="119"/>
      <c r="Y65" s="119"/>
      <c r="Z65" s="119"/>
      <c r="AA65" s="120"/>
      <c r="AB65" s="119"/>
      <c r="AC65" s="41">
        <f t="shared" si="0"/>
        <v>0</v>
      </c>
      <c r="AD65" s="20">
        <f t="shared" si="1"/>
        <v>0</v>
      </c>
      <c r="AE65" s="72">
        <f>C65*($C$15-$C$222)+D65*($D$15-$D$222)+E65*($E$15-$E$222)+F65*($F$15-$F$222)+G65*($G$15-$G$222)+H65*($H$15-$H$222)+I65*($I$15-$I$222)+J65*($J$15-$J$222)+K65*($K$15-$K$222)+L65*($L$15-$L$222)+M65*($M$15-$M$222)+N65*($N$15-$N$222)+O65*($O$15-$O$222)+P65*($P$15-$P$222)+Q65*($Q$15-$Q$222)+R65*($R$15-$R$222)+S65*($S$15-$S$222)+T65*($T$15-$T$222)+U65*($U$15-$U$222)+V65*($V$15-$V$222)+W65*($W$15-$W$222)+X65*($X$15-$X$222)+Y65*($Y$15-$Y$222)+Z65*($Z$15-$Z$222)+AA65*($AA$15-$AA$222)+AB65*($AB$15+$AB$222)</f>
        <v>0</v>
      </c>
      <c r="AF65" s="4"/>
      <c r="AG65" s="4"/>
      <c r="AH65" s="4"/>
      <c r="AI65" s="4"/>
      <c r="AJ65" s="4"/>
      <c r="AK65" s="4"/>
      <c r="AL65" s="199"/>
    </row>
    <row r="66" spans="1:38" x14ac:dyDescent="0.2">
      <c r="A66" s="175"/>
      <c r="B66" s="10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41"/>
      <c r="W66" s="141"/>
      <c r="X66" s="119"/>
      <c r="Y66" s="119"/>
      <c r="Z66" s="119"/>
      <c r="AA66" s="120"/>
      <c r="AB66" s="119"/>
      <c r="AC66" s="41">
        <f t="shared" si="0"/>
        <v>0</v>
      </c>
      <c r="AD66" s="20">
        <f t="shared" si="1"/>
        <v>0</v>
      </c>
      <c r="AE66" s="72">
        <f>C66*($C$15-$C$222)+D66*($D$15-$D$222)+E66*($E$15-$E$222)+F66*($F$15-$F$222)+G66*($G$15-$G$222)+H66*($H$15-$H$222)+I66*($I$15-$I$222)+J66*($J$15-$J$222)+K66*($K$15-$K$222)+L66*($L$15-$L$222)+M66*($M$15-$M$222)+N66*($N$15-$N$222)+O66*($O$15-$O$222)+P66*($P$15-$P$222)+Q66*($Q$15-$Q$222)+R66*($R$15-$R$222)+S66*($S$15-$S$222)+T66*($T$15-$T$222)+U66*($U$15-$U$222)+V66*($V$15-$V$222)+W66*($W$15-$W$222)+X66*($X$15-$X$222)+Y66*($Y$15-$Y$222)+Z66*($Z$15-$Z$222)+AA66*($AA$15-$AA$222)+AB66*($AB$15+$AB$222)</f>
        <v>0</v>
      </c>
      <c r="AF66" s="4"/>
      <c r="AG66" s="4"/>
      <c r="AH66" s="4"/>
      <c r="AI66" s="4"/>
      <c r="AJ66" s="4"/>
      <c r="AK66" s="4"/>
      <c r="AL66" s="199"/>
    </row>
    <row r="67" spans="1:38" x14ac:dyDescent="0.2">
      <c r="A67" s="175"/>
      <c r="B67" s="10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41"/>
      <c r="W67" s="141"/>
      <c r="X67" s="119"/>
      <c r="Y67" s="119"/>
      <c r="Z67" s="119"/>
      <c r="AA67" s="120"/>
      <c r="AB67" s="119"/>
      <c r="AC67" s="41">
        <f t="shared" si="0"/>
        <v>0</v>
      </c>
      <c r="AD67" s="20">
        <f t="shared" si="1"/>
        <v>0</v>
      </c>
      <c r="AE67" s="72">
        <f>C67*($C$15-$C$222)+D67*($D$15-$D$222)+E67*($E$15-$E$222)+F67*($F$15-$F$222)+G67*($G$15-$G$222)+H67*($H$15-$H$222)+I67*($I$15-$I$222)+J67*($J$15-$J$222)+K67*($K$15-$K$222)+L67*($L$15-$L$222)+M67*($M$15-$M$222)+N67*($N$15-$N$222)+O67*($O$15-$O$222)+P67*($P$15-$P$222)+Q67*($Q$15-$Q$222)+R67*($R$15-$R$222)+S67*($S$15-$S$222)+T67*($T$15-$T$222)+U67*($U$15-$U$222)+V67*($V$15-$V$222)+W67*($W$15-$W$222)+X67*($X$15-$X$222)+Y67*($Y$15-$Y$222)+Z67*($Z$15-$Z$222)+AA67*($AA$15-$AA$222)+AB67*($AB$15+$AB$222)</f>
        <v>0</v>
      </c>
      <c r="AF67" s="4"/>
      <c r="AG67" s="4"/>
      <c r="AH67" s="4"/>
      <c r="AI67" s="4"/>
      <c r="AJ67" s="4"/>
      <c r="AK67" s="4"/>
      <c r="AL67" s="199"/>
    </row>
    <row r="68" spans="1:38" x14ac:dyDescent="0.2">
      <c r="A68" s="175"/>
      <c r="B68" s="10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41"/>
      <c r="W68" s="141"/>
      <c r="X68" s="119"/>
      <c r="Y68" s="119"/>
      <c r="Z68" s="119"/>
      <c r="AA68" s="120"/>
      <c r="AB68" s="119"/>
      <c r="AC68" s="41">
        <f t="shared" si="0"/>
        <v>0</v>
      </c>
      <c r="AD68" s="20">
        <f t="shared" si="1"/>
        <v>0</v>
      </c>
      <c r="AE68" s="72">
        <f>C68*($C$15-$C$222)+D68*($D$15-$D$222)+E68*($E$15-$E$222)+F68*($F$15-$F$222)+G68*($G$15-$G$222)+H68*($H$15-$H$222)+I68*($I$15-$I$222)+J68*($J$15-$J$222)+K68*($K$15-$K$222)+L68*($L$15-$L$222)+M68*($M$15-$M$222)+N68*($N$15-$N$222)+O68*($O$15-$O$222)+P68*($P$15-$P$222)+Q68*($Q$15-$Q$222)+R68*($R$15-$R$222)+S68*($S$15-$S$222)+T68*($T$15-$T$222)+U68*($U$15-$U$222)+V68*($V$15-$V$222)+W68*($W$15-$W$222)+X68*($X$15-$X$222)+Y68*($Y$15-$Y$222)+Z68*($Z$15-$Z$222)+AA68*($AA$15-$AA$222)+AB68*($AB$15+$AB$222)</f>
        <v>0</v>
      </c>
      <c r="AF68" s="4"/>
      <c r="AG68" s="4"/>
      <c r="AH68" s="4"/>
      <c r="AI68" s="4"/>
      <c r="AJ68" s="4"/>
      <c r="AK68" s="4"/>
      <c r="AL68" s="199"/>
    </row>
    <row r="69" spans="1:38" x14ac:dyDescent="0.2">
      <c r="A69" s="175"/>
      <c r="B69" s="10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41"/>
      <c r="W69" s="141"/>
      <c r="X69" s="119"/>
      <c r="Y69" s="119"/>
      <c r="Z69" s="119"/>
      <c r="AA69" s="120"/>
      <c r="AB69" s="119"/>
      <c r="AC69" s="41">
        <f t="shared" si="0"/>
        <v>0</v>
      </c>
      <c r="AD69" s="20">
        <f t="shared" si="1"/>
        <v>0</v>
      </c>
      <c r="AE69" s="72">
        <f>C69*($C$15-$C$222)+D69*($D$15-$D$222)+E69*($E$15-$E$222)+F69*($F$15-$F$222)+G69*($G$15-$G$222)+H69*($H$15-$H$222)+I69*($I$15-$I$222)+J69*($J$15-$J$222)+K69*($K$15-$K$222)+L69*($L$15-$L$222)+M69*($M$15-$M$222)+N69*($N$15-$N$222)+O69*($O$15-$O$222)+P69*($P$15-$P$222)+Q69*($Q$15-$Q$222)+R69*($R$15-$R$222)+S69*($S$15-$S$222)+T69*($T$15-$T$222)+U69*($U$15-$U$222)+V69*($V$15-$V$222)+W69*($W$15-$W$222)+X69*($X$15-$X$222)+Y69*($Y$15-$Y$222)+Z69*($Z$15-$Z$222)+AA69*($AA$15-$AA$222)+AB69*($AB$15+$AB$222)</f>
        <v>0</v>
      </c>
      <c r="AF69" s="4"/>
      <c r="AG69" s="4"/>
      <c r="AH69" s="4"/>
      <c r="AI69" s="4"/>
      <c r="AJ69" s="4"/>
      <c r="AK69" s="4"/>
      <c r="AL69" s="199"/>
    </row>
    <row r="70" spans="1:38" x14ac:dyDescent="0.2">
      <c r="A70" s="175"/>
      <c r="B70" s="10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41"/>
      <c r="W70" s="141"/>
      <c r="X70" s="119"/>
      <c r="Y70" s="119"/>
      <c r="Z70" s="119"/>
      <c r="AA70" s="120"/>
      <c r="AB70" s="119"/>
      <c r="AC70" s="41">
        <f t="shared" si="0"/>
        <v>0</v>
      </c>
      <c r="AD70" s="20">
        <f t="shared" si="1"/>
        <v>0</v>
      </c>
      <c r="AE70" s="72">
        <f>C70*($C$15-$C$222)+D70*($D$15-$D$222)+E70*($E$15-$E$222)+F70*($F$15-$F$222)+G70*($G$15-$G$222)+H70*($H$15-$H$222)+I70*($I$15-$I$222)+J70*($J$15-$J$222)+K70*($K$15-$K$222)+L70*($L$15-$L$222)+M70*($M$15-$M$222)+N70*($N$15-$N$222)+O70*($O$15-$O$222)+P70*($P$15-$P$222)+Q70*($Q$15-$Q$222)+R70*($R$15-$R$222)+S70*($S$15-$S$222)+T70*($T$15-$T$222)+U70*($U$15-$U$222)+V70*($V$15-$V$222)+W70*($W$15-$W$222)+X70*($X$15-$X$222)+Y70*($Y$15-$Y$222)+Z70*($Z$15-$Z$222)+AA70*($AA$15-$AA$222)+AB70*($AB$15+$AB$222)</f>
        <v>0</v>
      </c>
      <c r="AF70" s="4"/>
      <c r="AG70" s="4"/>
      <c r="AH70" s="4"/>
      <c r="AI70" s="4"/>
      <c r="AJ70" s="4"/>
      <c r="AK70" s="4"/>
      <c r="AL70" s="199"/>
    </row>
    <row r="71" spans="1:38" x14ac:dyDescent="0.2">
      <c r="A71" s="175"/>
      <c r="B71" s="10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41"/>
      <c r="W71" s="141"/>
      <c r="X71" s="119"/>
      <c r="Y71" s="119"/>
      <c r="Z71" s="119"/>
      <c r="AA71" s="120"/>
      <c r="AB71" s="119"/>
      <c r="AC71" s="41">
        <f t="shared" si="0"/>
        <v>0</v>
      </c>
      <c r="AD71" s="20">
        <f t="shared" si="1"/>
        <v>0</v>
      </c>
      <c r="AE71" s="72">
        <f>C71*($C$15-$C$222)+D71*($D$15-$D$222)+E71*($E$15-$E$222)+F71*($F$15-$F$222)+G71*($G$15-$G$222)+H71*($H$15-$H$222)+I71*($I$15-$I$222)+J71*($J$15-$J$222)+K71*($K$15-$K$222)+L71*($L$15-$L$222)+M71*($M$15-$M$222)+N71*($N$15-$N$222)+O71*($O$15-$O$222)+P71*($P$15-$P$222)+Q71*($Q$15-$Q$222)+R71*($R$15-$R$222)+S71*($S$15-$S$222)+T71*($T$15-$T$222)+U71*($U$15-$U$222)+V71*($V$15-$V$222)+W71*($W$15-$W$222)+X71*($X$15-$X$222)+Y71*($Y$15-$Y$222)+Z71*($Z$15-$Z$222)+AA71*($AA$15-$AA$222)+AB71*($AB$15+$AB$222)</f>
        <v>0</v>
      </c>
      <c r="AF71" s="4"/>
      <c r="AG71" s="4"/>
      <c r="AH71" s="4"/>
      <c r="AI71" s="4"/>
      <c r="AJ71" s="4"/>
      <c r="AK71" s="4"/>
      <c r="AL71" s="199"/>
    </row>
    <row r="72" spans="1:38" x14ac:dyDescent="0.2">
      <c r="A72" s="175"/>
      <c r="B72" s="10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6"/>
      <c r="Q72" s="126"/>
      <c r="R72" s="125"/>
      <c r="S72" s="126"/>
      <c r="T72" s="126"/>
      <c r="U72" s="126"/>
      <c r="V72" s="141"/>
      <c r="W72" s="141"/>
      <c r="X72" s="119"/>
      <c r="Y72" s="119"/>
      <c r="Z72" s="119"/>
      <c r="AA72" s="120"/>
      <c r="AB72" s="119"/>
      <c r="AC72" s="41">
        <f t="shared" si="0"/>
        <v>0</v>
      </c>
      <c r="AD72" s="20">
        <f t="shared" si="1"/>
        <v>0</v>
      </c>
      <c r="AE72" s="72">
        <f>C72*($C$15-$C$222)+D72*($D$15-$D$222)+E72*($E$15-$E$222)+F72*($F$15-$F$222)+G72*($G$15-$G$222)+H72*($H$15-$H$222)+I72*($I$15-$I$222)+J72*($J$15-$J$222)+K72*($K$15-$K$222)+L72*($L$15-$L$222)+M72*($M$15-$M$222)+N72*($N$15-$N$222)+O72*($O$15-$O$222)+P72*($P$15-$P$222)+Q72*($Q$15-$Q$222)+R72*($R$15-$R$222)+S72*($S$15-$S$222)+T72*($T$15-$T$222)+U72*($U$15-$U$222)+V72*($V$15-$V$222)+W72*($W$15-$W$222)+X72*($X$15-$X$222)+Y72*($Y$15-$Y$222)+Z72*($Z$15-$Z$222)+AA72*($AA$15-$AA$222)+AB72*($AB$15+$AB$222)</f>
        <v>0</v>
      </c>
      <c r="AF72" s="4"/>
      <c r="AG72" s="4"/>
      <c r="AH72" s="4"/>
      <c r="AI72" s="4"/>
      <c r="AJ72" s="4"/>
      <c r="AK72" s="4"/>
      <c r="AL72" s="199"/>
    </row>
    <row r="73" spans="1:38" x14ac:dyDescent="0.2">
      <c r="A73" s="175"/>
      <c r="B73" s="10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41"/>
      <c r="W73" s="141"/>
      <c r="X73" s="119"/>
      <c r="Y73" s="119"/>
      <c r="Z73" s="119"/>
      <c r="AA73" s="120"/>
      <c r="AB73" s="119"/>
      <c r="AC73" s="41">
        <f t="shared" si="0"/>
        <v>0</v>
      </c>
      <c r="AD73" s="20">
        <f t="shared" si="1"/>
        <v>0</v>
      </c>
      <c r="AE73" s="72">
        <f>C73*($C$15-$C$222)+D73*($D$15-$D$222)+E73*($E$15-$E$222)+F73*($F$15-$F$222)+G73*($G$15-$G$222)+H73*($H$15-$H$222)+I73*($I$15-$I$222)+J73*($J$15-$J$222)+K73*($K$15-$K$222)+L73*($L$15-$L$222)+M73*($M$15-$M$222)+N73*($N$15-$N$222)+O73*($O$15-$O$222)+P73*($P$15-$P$222)+Q73*($Q$15-$Q$222)+R73*($R$15-$R$222)+S73*($S$15-$S$222)+T73*($T$15-$T$222)+U73*($U$15-$U$222)+V73*($V$15-$V$222)+W73*($W$15-$W$222)+X73*($X$15-$X$222)+Y73*($Y$15-$Y$222)+Z73*($Z$15-$Z$222)+AA73*($AA$15-$AA$222)+AB73*($AB$15+$AB$222)</f>
        <v>0</v>
      </c>
      <c r="AF73" s="4"/>
      <c r="AG73" s="4"/>
      <c r="AH73" s="4"/>
      <c r="AI73" s="4"/>
      <c r="AJ73" s="4"/>
      <c r="AK73" s="4"/>
      <c r="AL73" s="199"/>
    </row>
    <row r="74" spans="1:38" x14ac:dyDescent="0.2">
      <c r="A74" s="175"/>
      <c r="B74" s="10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6"/>
      <c r="S74" s="125"/>
      <c r="T74" s="125"/>
      <c r="U74" s="125"/>
      <c r="V74" s="141"/>
      <c r="W74" s="141"/>
      <c r="X74" s="119"/>
      <c r="Y74" s="119"/>
      <c r="Z74" s="119"/>
      <c r="AA74" s="120"/>
      <c r="AB74" s="119"/>
      <c r="AC74" s="41">
        <f t="shared" si="0"/>
        <v>0</v>
      </c>
      <c r="AD74" s="20">
        <f t="shared" si="1"/>
        <v>0</v>
      </c>
      <c r="AE74" s="72">
        <f>C74*($C$15-$C$222)+D74*($D$15-$D$222)+E74*($E$15-$E$222)+F74*($F$15-$F$222)+G74*($G$15-$G$222)+H74*($H$15-$H$222)+I74*($I$15-$I$222)+J74*($J$15-$J$222)+K74*($K$15-$K$222)+L74*($L$15-$L$222)+M74*($M$15-$M$222)+N74*($N$15-$N$222)+O74*($O$15-$O$222)+P74*($P$15-$P$222)+Q74*($Q$15-$Q$222)+R74*($R$15-$R$222)+S74*($S$15-$S$222)+T74*($T$15-$T$222)+U74*($U$15-$U$222)+V74*($V$15-$V$222)+W74*($W$15-$W$222)+X74*($X$15-$X$222)+Y74*($Y$15-$Y$222)+Z74*($Z$15-$Z$222)+AA74*($AA$15-$AA$222)+AB74*($AB$15+$AB$222)</f>
        <v>0</v>
      </c>
      <c r="AF74" s="4"/>
      <c r="AG74" s="4"/>
      <c r="AH74" s="4"/>
      <c r="AI74" s="4"/>
      <c r="AJ74" s="4"/>
      <c r="AK74" s="4"/>
      <c r="AL74" s="199"/>
    </row>
    <row r="75" spans="1:38" x14ac:dyDescent="0.2">
      <c r="A75" s="175"/>
      <c r="B75" s="10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41"/>
      <c r="W75" s="141"/>
      <c r="X75" s="119"/>
      <c r="Y75" s="119"/>
      <c r="Z75" s="119"/>
      <c r="AA75" s="120"/>
      <c r="AB75" s="119"/>
      <c r="AC75" s="41">
        <f t="shared" si="0"/>
        <v>0</v>
      </c>
      <c r="AD75" s="20">
        <f t="shared" si="1"/>
        <v>0</v>
      </c>
      <c r="AE75" s="72">
        <f>C75*($C$15-$C$222)+D75*($D$15-$D$222)+E75*($E$15-$E$222)+F75*($F$15-$F$222)+G75*($G$15-$G$222)+H75*($H$15-$H$222)+I75*($I$15-$I$222)+J75*($J$15-$J$222)+K75*($K$15-$K$222)+L75*($L$15-$L$222)+M75*($M$15-$M$222)+N75*($N$15-$N$222)+O75*($O$15-$O$222)+P75*($P$15-$P$222)+Q75*($Q$15-$Q$222)+R75*($R$15-$R$222)+S75*($S$15-$S$222)+T75*($T$15-$T$222)+U75*($U$15-$U$222)+V75*($V$15-$V$222)+W75*($W$15-$W$222)+X75*($X$15-$X$222)+Y75*($Y$15-$Y$222)+Z75*($Z$15-$Z$222)+AA75*($AA$15-$AA$222)+AB75*($AB$15+$AB$222)</f>
        <v>0</v>
      </c>
      <c r="AF75" s="4"/>
      <c r="AG75" s="4"/>
      <c r="AH75" s="4"/>
      <c r="AI75" s="4"/>
      <c r="AJ75" s="4"/>
      <c r="AK75" s="4"/>
      <c r="AL75" s="199"/>
    </row>
    <row r="76" spans="1:38" x14ac:dyDescent="0.2">
      <c r="A76" s="175"/>
      <c r="B76" s="10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41"/>
      <c r="W76" s="141"/>
      <c r="X76" s="119"/>
      <c r="Y76" s="119"/>
      <c r="Z76" s="119"/>
      <c r="AA76" s="120"/>
      <c r="AB76" s="119"/>
      <c r="AC76" s="41">
        <f t="shared" si="0"/>
        <v>0</v>
      </c>
      <c r="AD76" s="20">
        <f t="shared" si="1"/>
        <v>0</v>
      </c>
      <c r="AE76" s="72">
        <f>C76*($C$15-$C$222)+D76*($D$15-$D$222)+E76*($E$15-$E$222)+F76*($F$15-$F$222)+G76*($G$15-$G$222)+H76*($H$15-$H$222)+I76*($I$15-$I$222)+J76*($J$15-$J$222)+K76*($K$15-$K$222)+L76*($L$15-$L$222)+M76*($M$15-$M$222)+N76*($N$15-$N$222)+O76*($O$15-$O$222)+P76*($P$15-$P$222)+Q76*($Q$15-$Q$222)+R76*($R$15-$R$222)+S76*($S$15-$S$222)+T76*($T$15-$T$222)+U76*($U$15-$U$222)+V76*($V$15-$V$222)+W76*($W$15-$W$222)+X76*($X$15-$X$222)+Y76*($Y$15-$Y$222)+Z76*($Z$15-$Z$222)+AA76*($AA$15-$AA$222)+AB76*($AB$15+$AB$222)</f>
        <v>0</v>
      </c>
      <c r="AF76" s="4"/>
      <c r="AG76" s="4"/>
      <c r="AH76" s="4"/>
      <c r="AI76" s="4"/>
      <c r="AJ76" s="4"/>
      <c r="AK76" s="4"/>
      <c r="AL76" s="199"/>
    </row>
    <row r="77" spans="1:38" x14ac:dyDescent="0.2">
      <c r="A77" s="175"/>
      <c r="B77" s="10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41"/>
      <c r="W77" s="141"/>
      <c r="X77" s="119"/>
      <c r="Y77" s="119"/>
      <c r="Z77" s="119"/>
      <c r="AA77" s="120"/>
      <c r="AB77" s="119"/>
      <c r="AC77" s="41">
        <f t="shared" si="0"/>
        <v>0</v>
      </c>
      <c r="AD77" s="20">
        <f t="shared" si="1"/>
        <v>0</v>
      </c>
      <c r="AE77" s="72">
        <f>C77*($C$15-$C$222)+D77*($D$15-$D$222)+E77*($E$15-$E$222)+F77*($F$15-$F$222)+G77*($G$15-$G$222)+H77*($H$15-$H$222)+I77*($I$15-$I$222)+J77*($J$15-$J$222)+K77*($K$15-$K$222)+L77*($L$15-$L$222)+M77*($M$15-$M$222)+N77*($N$15-$N$222)+O77*($O$15-$O$222)+P77*($P$15-$P$222)+Q77*($Q$15-$Q$222)+R77*($R$15-$R$222)+S77*($S$15-$S$222)+T77*($T$15-$T$222)+U77*($U$15-$U$222)+V77*($V$15-$V$222)+W77*($W$15-$W$222)+X77*($X$15-$X$222)+Y77*($Y$15-$Y$222)+Z77*($Z$15-$Z$222)+AA77*($AA$15-$AA$222)+AB77*($AB$15+$AB$222)</f>
        <v>0</v>
      </c>
      <c r="AF77" s="4"/>
      <c r="AG77" s="4"/>
      <c r="AH77" s="4"/>
      <c r="AI77" s="4"/>
      <c r="AJ77" s="4"/>
      <c r="AK77" s="4"/>
      <c r="AL77" s="199"/>
    </row>
    <row r="78" spans="1:38" x14ac:dyDescent="0.2">
      <c r="A78" s="175"/>
      <c r="B78" s="10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41"/>
      <c r="W78" s="141"/>
      <c r="X78" s="119"/>
      <c r="Y78" s="119"/>
      <c r="Z78" s="119"/>
      <c r="AA78" s="120"/>
      <c r="AB78" s="119"/>
      <c r="AC78" s="41">
        <f t="shared" si="0"/>
        <v>0</v>
      </c>
      <c r="AD78" s="20">
        <f t="shared" si="1"/>
        <v>0</v>
      </c>
      <c r="AE78" s="72">
        <f>C78*($C$15-$C$222)+D78*($D$15-$D$222)+E78*($E$15-$E$222)+F78*($F$15-$F$222)+G78*($G$15-$G$222)+H78*($H$15-$H$222)+I78*($I$15-$I$222)+J78*($J$15-$J$222)+K78*($K$15-$K$222)+L78*($L$15-$L$222)+M78*($M$15-$M$222)+N78*($N$15-$N$222)+O78*($O$15-$O$222)+P78*($P$15-$P$222)+Q78*($Q$15-$Q$222)+R78*($R$15-$R$222)+S78*($S$15-$S$222)+T78*($T$15-$T$222)+U78*($U$15-$U$222)+V78*($V$15-$V$222)+W78*($W$15-$W$222)+X78*($X$15-$X$222)+Y78*($Y$15-$Y$222)+Z78*($Z$15-$Z$222)+AA78*($AA$15-$AA$222)+AB78*($AB$15+$AB$222)</f>
        <v>0</v>
      </c>
      <c r="AF78" s="4"/>
      <c r="AG78" s="4"/>
      <c r="AH78" s="4"/>
      <c r="AI78" s="4"/>
      <c r="AJ78" s="4"/>
      <c r="AK78" s="4"/>
      <c r="AL78" s="199"/>
    </row>
    <row r="79" spans="1:38" x14ac:dyDescent="0.2">
      <c r="A79" s="175"/>
      <c r="B79" s="10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41"/>
      <c r="W79" s="141"/>
      <c r="X79" s="119"/>
      <c r="Y79" s="119"/>
      <c r="Z79" s="119"/>
      <c r="AA79" s="120"/>
      <c r="AB79" s="119"/>
      <c r="AC79" s="41">
        <f t="shared" si="0"/>
        <v>0</v>
      </c>
      <c r="AD79" s="20">
        <f t="shared" si="1"/>
        <v>0</v>
      </c>
      <c r="AE79" s="72">
        <f>C79*($C$15-$C$222)+D79*($D$15-$D$222)+E79*($E$15-$E$222)+F79*($F$15-$F$222)+G79*($G$15-$G$222)+H79*($H$15-$H$222)+I79*($I$15-$I$222)+J79*($J$15-$J$222)+K79*($K$15-$K$222)+L79*($L$15-$L$222)+M79*($M$15-$M$222)+N79*($N$15-$N$222)+O79*($O$15-$O$222)+P79*($P$15-$P$222)+Q79*($Q$15-$Q$222)+R79*($R$15-$R$222)+S79*($S$15-$S$222)+T79*($T$15-$T$222)+U79*($U$15-$U$222)+V79*($V$15-$V$222)+W79*($W$15-$W$222)+X79*($X$15-$X$222)+Y79*($Y$15-$Y$222)+Z79*($Z$15-$Z$222)+AA79*($AA$15-$AA$222)+AB79*($AB$15+$AB$222)</f>
        <v>0</v>
      </c>
      <c r="AF79" s="4"/>
      <c r="AG79" s="4"/>
      <c r="AH79" s="4"/>
      <c r="AI79" s="4"/>
      <c r="AJ79" s="4"/>
      <c r="AK79" s="4"/>
      <c r="AL79" s="199"/>
    </row>
    <row r="80" spans="1:38" x14ac:dyDescent="0.2">
      <c r="A80" s="175"/>
      <c r="B80" s="10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41"/>
      <c r="W80" s="141"/>
      <c r="X80" s="119"/>
      <c r="Y80" s="119"/>
      <c r="Z80" s="119"/>
      <c r="AA80" s="120"/>
      <c r="AB80" s="119"/>
      <c r="AC80" s="41">
        <f t="shared" si="0"/>
        <v>0</v>
      </c>
      <c r="AD80" s="20">
        <f t="shared" si="1"/>
        <v>0</v>
      </c>
      <c r="AE80" s="72">
        <f>C80*($C$15-$C$222)+D80*($D$15-$D$222)+E80*($E$15-$E$222)+F80*($F$15-$F$222)+G80*($G$15-$G$222)+H80*($H$15-$H$222)+I80*($I$15-$I$222)+J80*($J$15-$J$222)+K80*($K$15-$K$222)+L80*($L$15-$L$222)+M80*($M$15-$M$222)+N80*($N$15-$N$222)+O80*($O$15-$O$222)+P80*($P$15-$P$222)+Q80*($Q$15-$Q$222)+R80*($R$15-$R$222)+S80*($S$15-$S$222)+T80*($T$15-$T$222)+U80*($U$15-$U$222)+V80*($V$15-$V$222)+W80*($W$15-$W$222)+X80*($X$15-$X$222)+Y80*($Y$15-$Y$222)+Z80*($Z$15-$Z$222)+AA80*($AA$15-$AA$222)+AB80*($AB$15+$AB$222)</f>
        <v>0</v>
      </c>
      <c r="AF80" s="4"/>
      <c r="AG80" s="4"/>
      <c r="AH80" s="4"/>
      <c r="AI80" s="4"/>
      <c r="AJ80" s="4"/>
      <c r="AK80" s="4"/>
      <c r="AL80" s="199"/>
    </row>
    <row r="81" spans="1:38" x14ac:dyDescent="0.2">
      <c r="A81" s="175"/>
      <c r="B81" s="10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41"/>
      <c r="W81" s="141"/>
      <c r="X81" s="119"/>
      <c r="Y81" s="119"/>
      <c r="Z81" s="119"/>
      <c r="AA81" s="120"/>
      <c r="AB81" s="119"/>
      <c r="AC81" s="41">
        <f t="shared" si="0"/>
        <v>0</v>
      </c>
      <c r="AD81" s="20">
        <f t="shared" si="1"/>
        <v>0</v>
      </c>
      <c r="AE81" s="72">
        <f>C81*($C$15-$C$222)+D81*($D$15-$D$222)+E81*($E$15-$E$222)+F81*($F$15-$F$222)+G81*($G$15-$G$222)+H81*($H$15-$H$222)+I81*($I$15-$I$222)+J81*($J$15-$J$222)+K81*($K$15-$K$222)+L81*($L$15-$L$222)+M81*($M$15-$M$222)+N81*($N$15-$N$222)+O81*($O$15-$O$222)+P81*($P$15-$P$222)+Q81*($Q$15-$Q$222)+R81*($R$15-$R$222)+S81*($S$15-$S$222)+T81*($T$15-$T$222)+U81*($U$15-$U$222)+V81*($V$15-$V$222)+W81*($W$15-$W$222)+X81*($X$15-$X$222)+Y81*($Y$15-$Y$222)+Z81*($Z$15-$Z$222)+AA81*($AA$15-$AA$222)+AB81*($AB$15+$AB$222)</f>
        <v>0</v>
      </c>
      <c r="AF81" s="4"/>
      <c r="AG81" s="4"/>
      <c r="AH81" s="4"/>
      <c r="AI81" s="4"/>
      <c r="AJ81" s="4"/>
      <c r="AK81" s="4"/>
      <c r="AL81" s="199"/>
    </row>
    <row r="82" spans="1:38" x14ac:dyDescent="0.2">
      <c r="A82" s="175"/>
      <c r="B82" s="10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41"/>
      <c r="W82" s="141"/>
      <c r="X82" s="119"/>
      <c r="Y82" s="119"/>
      <c r="Z82" s="119"/>
      <c r="AA82" s="120"/>
      <c r="AB82" s="119"/>
      <c r="AC82" s="41">
        <f t="shared" si="0"/>
        <v>0</v>
      </c>
      <c r="AD82" s="20">
        <f t="shared" si="1"/>
        <v>0</v>
      </c>
      <c r="AE82" s="72">
        <f>C82*($C$15-$C$222)+D82*($D$15-$D$222)+E82*($E$15-$E$222)+F82*($F$15-$F$222)+G82*($G$15-$G$222)+H82*($H$15-$H$222)+I82*($I$15-$I$222)+J82*($J$15-$J$222)+K82*($K$15-$K$222)+L82*($L$15-$L$222)+M82*($M$15-$M$222)+N82*($N$15-$N$222)+O82*($O$15-$O$222)+P82*($P$15-$P$222)+Q82*($Q$15-$Q$222)+R82*($R$15-$R$222)+S82*($S$15-$S$222)+T82*($T$15-$T$222)+U82*($U$15-$U$222)+V82*($V$15-$V$222)+W82*($W$15-$W$222)+X82*($X$15-$X$222)+Y82*($Y$15-$Y$222)+Z82*($Z$15-$Z$222)+AA82*($AA$15-$AA$222)+AB82*($AB$15+$AB$222)</f>
        <v>0</v>
      </c>
      <c r="AF82" s="4"/>
      <c r="AG82" s="4"/>
      <c r="AH82" s="4"/>
      <c r="AI82" s="4"/>
      <c r="AJ82" s="4"/>
      <c r="AK82" s="4"/>
      <c r="AL82" s="199"/>
    </row>
    <row r="83" spans="1:38" x14ac:dyDescent="0.2">
      <c r="A83" s="175"/>
      <c r="B83" s="10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41"/>
      <c r="W83" s="141"/>
      <c r="X83" s="119"/>
      <c r="Y83" s="119"/>
      <c r="Z83" s="119"/>
      <c r="AA83" s="120"/>
      <c r="AB83" s="119"/>
      <c r="AC83" s="41">
        <f t="shared" si="0"/>
        <v>0</v>
      </c>
      <c r="AD83" s="20">
        <f t="shared" si="1"/>
        <v>0</v>
      </c>
      <c r="AE83" s="72">
        <f>C83*($C$15-$C$222)+D83*($D$15-$D$222)+E83*($E$15-$E$222)+F83*($F$15-$F$222)+G83*($G$15-$G$222)+H83*($H$15-$H$222)+I83*($I$15-$I$222)+J83*($J$15-$J$222)+K83*($K$15-$K$222)+L83*($L$15-$L$222)+M83*($M$15-$M$222)+N83*($N$15-$N$222)+O83*($O$15-$O$222)+P83*($P$15-$P$222)+Q83*($Q$15-$Q$222)+R83*($R$15-$R$222)+S83*($S$15-$S$222)+T83*($T$15-$T$222)+U83*($U$15-$U$222)+V83*($V$15-$V$222)+W83*($W$15-$W$222)+X83*($X$15-$X$222)+Y83*($Y$15-$Y$222)+Z83*($Z$15-$Z$222)+AA83*($AA$15-$AA$222)+AB83*($AB$15+$AB$222)</f>
        <v>0</v>
      </c>
      <c r="AF83" s="4"/>
      <c r="AG83" s="4"/>
      <c r="AH83" s="4"/>
      <c r="AI83" s="4"/>
      <c r="AJ83" s="4"/>
      <c r="AK83" s="4"/>
      <c r="AL83" s="199"/>
    </row>
    <row r="84" spans="1:38" x14ac:dyDescent="0.2">
      <c r="A84" s="175"/>
      <c r="B84" s="10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41"/>
      <c r="W84" s="141"/>
      <c r="X84" s="119"/>
      <c r="Y84" s="119"/>
      <c r="Z84" s="119"/>
      <c r="AA84" s="120"/>
      <c r="AB84" s="119"/>
      <c r="AC84" s="41">
        <f t="shared" si="0"/>
        <v>0</v>
      </c>
      <c r="AD84" s="20">
        <f t="shared" si="1"/>
        <v>0</v>
      </c>
      <c r="AE84" s="72">
        <f>C84*($C$15-$C$222)+D84*($D$15-$D$222)+E84*($E$15-$E$222)+F84*($F$15-$F$222)+G84*($G$15-$G$222)+H84*($H$15-$H$222)+I84*($I$15-$I$222)+J84*($J$15-$J$222)+K84*($K$15-$K$222)+L84*($L$15-$L$222)+M84*($M$15-$M$222)+N84*($N$15-$N$222)+O84*($O$15-$O$222)+P84*($P$15-$P$222)+Q84*($Q$15-$Q$222)+R84*($R$15-$R$222)+S84*($S$15-$S$222)+T84*($T$15-$T$222)+U84*($U$15-$U$222)+V84*($V$15-$V$222)+W84*($W$15-$W$222)+X84*($X$15-$X$222)+Y84*($Y$15-$Y$222)+Z84*($Z$15-$Z$222)+AA84*($AA$15-$AA$222)+AB84*($AB$15+$AB$222)</f>
        <v>0</v>
      </c>
      <c r="AF84" s="4"/>
      <c r="AG84" s="4"/>
      <c r="AH84" s="4"/>
      <c r="AI84" s="4"/>
      <c r="AJ84" s="4"/>
      <c r="AK84" s="4"/>
      <c r="AL84" s="199"/>
    </row>
    <row r="85" spans="1:38" x14ac:dyDescent="0.2">
      <c r="A85" s="175"/>
      <c r="B85" s="10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41"/>
      <c r="W85" s="141"/>
      <c r="X85" s="119"/>
      <c r="Y85" s="119"/>
      <c r="Z85" s="119"/>
      <c r="AA85" s="120"/>
      <c r="AB85" s="119"/>
      <c r="AC85" s="41">
        <f t="shared" si="0"/>
        <v>0</v>
      </c>
      <c r="AD85" s="20">
        <f t="shared" si="1"/>
        <v>0</v>
      </c>
      <c r="AE85" s="72">
        <f>C85*($C$15-$C$222)+D85*($D$15-$D$222)+E85*($E$15-$E$222)+F85*($F$15-$F$222)+G85*($G$15-$G$222)+H85*($H$15-$H$222)+I85*($I$15-$I$222)+J85*($J$15-$J$222)+K85*($K$15-$K$222)+L85*($L$15-$L$222)+M85*($M$15-$M$222)+N85*($N$15-$N$222)+O85*($O$15-$O$222)+P85*($P$15-$P$222)+Q85*($Q$15-$Q$222)+R85*($R$15-$R$222)+S85*($S$15-$S$222)+T85*($T$15-$T$222)+U85*($U$15-$U$222)+V85*($V$15-$V$222)+W85*($W$15-$W$222)+X85*($X$15-$X$222)+Y85*($Y$15-$Y$222)+Z85*($Z$15-$Z$222)+AA85*($AA$15-$AA$222)+AB85*($AB$15+$AB$222)</f>
        <v>0</v>
      </c>
      <c r="AF85" s="4"/>
      <c r="AG85" s="4"/>
      <c r="AH85" s="4"/>
      <c r="AI85" s="4"/>
      <c r="AJ85" s="4"/>
      <c r="AK85" s="4"/>
      <c r="AL85" s="199"/>
    </row>
    <row r="86" spans="1:38" x14ac:dyDescent="0.2">
      <c r="A86" s="175"/>
      <c r="B86" s="10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41"/>
      <c r="W86" s="141"/>
      <c r="X86" s="119"/>
      <c r="Y86" s="119"/>
      <c r="Z86" s="119"/>
      <c r="AA86" s="120"/>
      <c r="AB86" s="119"/>
      <c r="AC86" s="41">
        <f t="shared" si="0"/>
        <v>0</v>
      </c>
      <c r="AD86" s="20">
        <f t="shared" si="1"/>
        <v>0</v>
      </c>
      <c r="AE86" s="72">
        <f>C86*($C$15-$C$222)+D86*($D$15-$D$222)+E86*($E$15-$E$222)+F86*($F$15-$F$222)+G86*($G$15-$G$222)+H86*($H$15-$H$222)+I86*($I$15-$I$222)+J86*($J$15-$J$222)+K86*($K$15-$K$222)+L86*($L$15-$L$222)+M86*($M$15-$M$222)+N86*($N$15-$N$222)+O86*($O$15-$O$222)+P86*($P$15-$P$222)+Q86*($Q$15-$Q$222)+R86*($R$15-$R$222)+S86*($S$15-$S$222)+T86*($T$15-$T$222)+U86*($U$15-$U$222)+V86*($V$15-$V$222)+W86*($W$15-$W$222)+X86*($X$15-$X$222)+Y86*($Y$15-$Y$222)+Z86*($Z$15-$Z$222)+AA86*($AA$15-$AA$222)+AB86*($AB$15+$AB$222)</f>
        <v>0</v>
      </c>
      <c r="AF86" s="4"/>
      <c r="AG86" s="4"/>
      <c r="AH86" s="4"/>
      <c r="AI86" s="4"/>
      <c r="AJ86" s="4"/>
      <c r="AK86" s="4"/>
      <c r="AL86" s="199"/>
    </row>
    <row r="87" spans="1:38" x14ac:dyDescent="0.2">
      <c r="A87" s="175"/>
      <c r="B87" s="10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41"/>
      <c r="W87" s="141"/>
      <c r="X87" s="119"/>
      <c r="Y87" s="119"/>
      <c r="Z87" s="119"/>
      <c r="AA87" s="120"/>
      <c r="AB87" s="119"/>
      <c r="AC87" s="41">
        <f t="shared" si="0"/>
        <v>0</v>
      </c>
      <c r="AD87" s="20">
        <f t="shared" si="1"/>
        <v>0</v>
      </c>
      <c r="AE87" s="72">
        <f>C87*($C$15-$C$222)+D87*($D$15-$D$222)+E87*($E$15-$E$222)+F87*($F$15-$F$222)+G87*($G$15-$G$222)+H87*($H$15-$H$222)+I87*($I$15-$I$222)+J87*($J$15-$J$222)+K87*($K$15-$K$222)+L87*($L$15-$L$222)+M87*($M$15-$M$222)+N87*($N$15-$N$222)+O87*($O$15-$O$222)+P87*($P$15-$P$222)+Q87*($Q$15-$Q$222)+R87*($R$15-$R$222)+S87*($S$15-$S$222)+T87*($T$15-$T$222)+U87*($U$15-$U$222)+V87*($V$15-$V$222)+W87*($W$15-$W$222)+X87*($X$15-$X$222)+Y87*($Y$15-$Y$222)+Z87*($Z$15-$Z$222)+AA87*($AA$15-$AA$222)+AB87*($AB$15+$AB$222)</f>
        <v>0</v>
      </c>
      <c r="AF87" s="4"/>
      <c r="AG87" s="4"/>
      <c r="AH87" s="4"/>
      <c r="AI87" s="4"/>
      <c r="AJ87" s="4"/>
      <c r="AK87" s="4"/>
      <c r="AL87" s="199"/>
    </row>
    <row r="88" spans="1:38" x14ac:dyDescent="0.2">
      <c r="A88" s="175"/>
      <c r="B88" s="10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6"/>
      <c r="Q88" s="126"/>
      <c r="R88" s="125"/>
      <c r="S88" s="126"/>
      <c r="T88" s="126"/>
      <c r="U88" s="126"/>
      <c r="V88" s="141"/>
      <c r="W88" s="141"/>
      <c r="X88" s="119"/>
      <c r="Y88" s="119"/>
      <c r="Z88" s="119"/>
      <c r="AA88" s="120"/>
      <c r="AB88" s="119"/>
      <c r="AC88" s="41">
        <f t="shared" si="0"/>
        <v>0</v>
      </c>
      <c r="AD88" s="20">
        <f t="shared" si="1"/>
        <v>0</v>
      </c>
      <c r="AE88" s="72">
        <f>C88*($C$15-$C$222)+D88*($D$15-$D$222)+E88*($E$15-$E$222)+F88*($F$15-$F$222)+G88*($G$15-$G$222)+H88*($H$15-$H$222)+I88*($I$15-$I$222)+J88*($J$15-$J$222)+K88*($K$15-$K$222)+L88*($L$15-$L$222)+M88*($M$15-$M$222)+N88*($N$15-$N$222)+O88*($O$15-$O$222)+P88*($P$15-$P$222)+Q88*($Q$15-$Q$222)+R88*($R$15-$R$222)+S88*($S$15-$S$222)+T88*($T$15-$T$222)+U88*($U$15-$U$222)+V88*($V$15-$V$222)+W88*($W$15-$W$222)+X88*($X$15-$X$222)+Y88*($Y$15-$Y$222)+Z88*($Z$15-$Z$222)+AA88*($AA$15-$AA$222)+AB88*($AB$15+$AB$222)</f>
        <v>0</v>
      </c>
      <c r="AF88" s="4"/>
      <c r="AG88" s="4"/>
      <c r="AH88" s="4"/>
      <c r="AI88" s="4"/>
      <c r="AJ88" s="4"/>
      <c r="AK88" s="4"/>
      <c r="AL88" s="199"/>
    </row>
    <row r="89" spans="1:38" x14ac:dyDescent="0.2">
      <c r="A89" s="175"/>
      <c r="B89" s="10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41"/>
      <c r="W89" s="141"/>
      <c r="X89" s="119"/>
      <c r="Y89" s="119"/>
      <c r="Z89" s="119"/>
      <c r="AA89" s="120"/>
      <c r="AB89" s="119"/>
      <c r="AC89" s="41">
        <f t="shared" si="0"/>
        <v>0</v>
      </c>
      <c r="AD89" s="20">
        <f t="shared" si="1"/>
        <v>0</v>
      </c>
      <c r="AE89" s="72">
        <f>C89*($C$15-$C$222)+D89*($D$15-$D$222)+E89*($E$15-$E$222)+F89*($F$15-$F$222)+G89*($G$15-$G$222)+H89*($H$15-$H$222)+I89*($I$15-$I$222)+J89*($J$15-$J$222)+K89*($K$15-$K$222)+L89*($L$15-$L$222)+M89*($M$15-$M$222)+N89*($N$15-$N$222)+O89*($O$15-$O$222)+P89*($P$15-$P$222)+Q89*($Q$15-$Q$222)+R89*($R$15-$R$222)+S89*($S$15-$S$222)+T89*($T$15-$T$222)+U89*($U$15-$U$222)+V89*($V$15-$V$222)+W89*($W$15-$W$222)+X89*($X$15-$X$222)+Y89*($Y$15-$Y$222)+Z89*($Z$15-$Z$222)+AA89*($AA$15-$AA$222)+AB89*($AB$15+$AB$222)</f>
        <v>0</v>
      </c>
      <c r="AF89" s="4"/>
      <c r="AG89" s="4"/>
      <c r="AH89" s="4"/>
      <c r="AI89" s="4"/>
      <c r="AJ89" s="4"/>
      <c r="AK89" s="4"/>
      <c r="AL89" s="199"/>
    </row>
    <row r="90" spans="1:38" x14ac:dyDescent="0.2">
      <c r="A90" s="175"/>
      <c r="B90" s="10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6"/>
      <c r="S90" s="125"/>
      <c r="T90" s="125"/>
      <c r="U90" s="125"/>
      <c r="V90" s="141"/>
      <c r="W90" s="141"/>
      <c r="X90" s="119"/>
      <c r="Y90" s="119"/>
      <c r="Z90" s="119"/>
      <c r="AA90" s="120"/>
      <c r="AB90" s="119"/>
      <c r="AC90" s="41">
        <f t="shared" si="0"/>
        <v>0</v>
      </c>
      <c r="AD90" s="20">
        <f t="shared" si="1"/>
        <v>0</v>
      </c>
      <c r="AE90" s="72">
        <f>C90*($C$15-$C$222)+D90*($D$15-$D$222)+E90*($E$15-$E$222)+F90*($F$15-$F$222)+G90*($G$15-$G$222)+H90*($H$15-$H$222)+I90*($I$15-$I$222)+J90*($J$15-$J$222)+K90*($K$15-$K$222)+L90*($L$15-$L$222)+M90*($M$15-$M$222)+N90*($N$15-$N$222)+O90*($O$15-$O$222)+P90*($P$15-$P$222)+Q90*($Q$15-$Q$222)+R90*($R$15-$R$222)+S90*($S$15-$S$222)+T90*($T$15-$T$222)+U90*($U$15-$U$222)+V90*($V$15-$V$222)+W90*($W$15-$W$222)+X90*($X$15-$X$222)+Y90*($Y$15-$Y$222)+Z90*($Z$15-$Z$222)+AA90*($AA$15-$AA$222)+AB90*($AB$15+$AB$222)</f>
        <v>0</v>
      </c>
      <c r="AF90" s="4"/>
      <c r="AG90" s="4"/>
      <c r="AH90" s="4"/>
      <c r="AI90" s="4"/>
      <c r="AJ90" s="4"/>
      <c r="AK90" s="4"/>
      <c r="AL90" s="199"/>
    </row>
    <row r="91" spans="1:38" x14ac:dyDescent="0.2">
      <c r="A91" s="175"/>
      <c r="B91" s="10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41"/>
      <c r="W91" s="141"/>
      <c r="X91" s="119"/>
      <c r="Y91" s="119"/>
      <c r="Z91" s="119"/>
      <c r="AA91" s="120"/>
      <c r="AB91" s="119"/>
      <c r="AC91" s="41">
        <f t="shared" si="0"/>
        <v>0</v>
      </c>
      <c r="AD91" s="20">
        <f t="shared" si="1"/>
        <v>0</v>
      </c>
      <c r="AE91" s="72">
        <f>C91*($C$15-$C$222)+D91*($D$15-$D$222)+E91*($E$15-$E$222)+F91*($F$15-$F$222)+G91*($G$15-$G$222)+H91*($H$15-$H$222)+I91*($I$15-$I$222)+J91*($J$15-$J$222)+K91*($K$15-$K$222)+L91*($L$15-$L$222)+M91*($M$15-$M$222)+N91*($N$15-$N$222)+O91*($O$15-$O$222)+P91*($P$15-$P$222)+Q91*($Q$15-$Q$222)+R91*($R$15-$R$222)+S91*($S$15-$S$222)+T91*($T$15-$T$222)+U91*($U$15-$U$222)+V91*($V$15-$V$222)+W91*($W$15-$W$222)+X91*($X$15-$X$222)+Y91*($Y$15-$Y$222)+Z91*($Z$15-$Z$222)+AA91*($AA$15-$AA$222)+AB91*($AB$15+$AB$222)</f>
        <v>0</v>
      </c>
      <c r="AF91" s="4"/>
      <c r="AG91" s="4"/>
      <c r="AH91" s="4"/>
      <c r="AI91" s="4"/>
      <c r="AJ91" s="4"/>
      <c r="AK91" s="4"/>
      <c r="AL91" s="199"/>
    </row>
    <row r="92" spans="1:38" x14ac:dyDescent="0.2">
      <c r="A92" s="175"/>
      <c r="B92" s="10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41"/>
      <c r="W92" s="141"/>
      <c r="X92" s="119"/>
      <c r="Y92" s="119"/>
      <c r="Z92" s="119"/>
      <c r="AA92" s="120"/>
      <c r="AB92" s="119"/>
      <c r="AC92" s="41">
        <f t="shared" si="0"/>
        <v>0</v>
      </c>
      <c r="AD92" s="20">
        <f t="shared" si="1"/>
        <v>0</v>
      </c>
      <c r="AE92" s="72">
        <f>C92*($C$15-$C$222)+D92*($D$15-$D$222)+E92*($E$15-$E$222)+F92*($F$15-$F$222)+G92*($G$15-$G$222)+H92*($H$15-$H$222)+I92*($I$15-$I$222)+J92*($J$15-$J$222)+K92*($K$15-$K$222)+L92*($L$15-$L$222)+M92*($M$15-$M$222)+N92*($N$15-$N$222)+O92*($O$15-$O$222)+P92*($P$15-$P$222)+Q92*($Q$15-$Q$222)+R92*($R$15-$R$222)+S92*($S$15-$S$222)+T92*($T$15-$T$222)+U92*($U$15-$U$222)+V92*($V$15-$V$222)+W92*($W$15-$W$222)+X92*($X$15-$X$222)+Y92*($Y$15-$Y$222)+Z92*($Z$15-$Z$222)+AA92*($AA$15-$AA$222)+AB92*($AB$15+$AB$222)</f>
        <v>0</v>
      </c>
      <c r="AF92" s="4"/>
      <c r="AG92" s="4"/>
      <c r="AH92" s="4"/>
      <c r="AI92" s="4"/>
      <c r="AJ92" s="4"/>
      <c r="AK92" s="4"/>
      <c r="AL92" s="199"/>
    </row>
    <row r="93" spans="1:38" x14ac:dyDescent="0.2">
      <c r="A93" s="175"/>
      <c r="B93" s="10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41"/>
      <c r="W93" s="141"/>
      <c r="X93" s="119"/>
      <c r="Y93" s="119"/>
      <c r="Z93" s="119"/>
      <c r="AA93" s="120"/>
      <c r="AB93" s="119"/>
      <c r="AC93" s="41">
        <f t="shared" si="0"/>
        <v>0</v>
      </c>
      <c r="AD93" s="20">
        <f t="shared" si="1"/>
        <v>0</v>
      </c>
      <c r="AE93" s="72">
        <f>C93*($C$15-$C$222)+D93*($D$15-$D$222)+E93*($E$15-$E$222)+F93*($F$15-$F$222)+G93*($G$15-$G$222)+H93*($H$15-$H$222)+I93*($I$15-$I$222)+J93*($J$15-$J$222)+K93*($K$15-$K$222)+L93*($L$15-$L$222)+M93*($M$15-$M$222)+N93*($N$15-$N$222)+O93*($O$15-$O$222)+P93*($P$15-$P$222)+Q93*($Q$15-$Q$222)+R93*($R$15-$R$222)+S93*($S$15-$S$222)+T93*($T$15-$T$222)+U93*($U$15-$U$222)+V93*($V$15-$V$222)+W93*($W$15-$W$222)+X93*($X$15-$X$222)+Y93*($Y$15-$Y$222)+Z93*($Z$15-$Z$222)+AA93*($AA$15-$AA$222)+AB93*($AB$15+$AB$222)</f>
        <v>0</v>
      </c>
      <c r="AF93" s="4"/>
      <c r="AG93" s="4"/>
      <c r="AH93" s="4"/>
      <c r="AI93" s="4"/>
      <c r="AJ93" s="4"/>
      <c r="AK93" s="4"/>
      <c r="AL93" s="199"/>
    </row>
    <row r="94" spans="1:38" x14ac:dyDescent="0.2">
      <c r="A94" s="175"/>
      <c r="B94" s="10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6"/>
      <c r="Q94" s="126"/>
      <c r="R94" s="125"/>
      <c r="S94" s="126"/>
      <c r="T94" s="126"/>
      <c r="U94" s="126"/>
      <c r="V94" s="141"/>
      <c r="W94" s="141"/>
      <c r="X94" s="119"/>
      <c r="Y94" s="119"/>
      <c r="Z94" s="119"/>
      <c r="AA94" s="120"/>
      <c r="AB94" s="119"/>
      <c r="AC94" s="41">
        <f t="shared" si="0"/>
        <v>0</v>
      </c>
      <c r="AD94" s="20">
        <f t="shared" si="1"/>
        <v>0</v>
      </c>
      <c r="AE94" s="72">
        <f>C94*($C$15-$C$222)+D94*($D$15-$D$222)+E94*($E$15-$E$222)+F94*($F$15-$F$222)+G94*($G$15-$G$222)+H94*($H$15-$H$222)+I94*($I$15-$I$222)+J94*($J$15-$J$222)+K94*($K$15-$K$222)+L94*($L$15-$L$222)+M94*($M$15-$M$222)+N94*($N$15-$N$222)+O94*($O$15-$O$222)+P94*($P$15-$P$222)+Q94*($Q$15-$Q$222)+R94*($R$15-$R$222)+S94*($S$15-$S$222)+T94*($T$15-$T$222)+U94*($U$15-$U$222)+V94*($V$15-$V$222)+W94*($W$15-$W$222)+X94*($X$15-$X$222)+Y94*($Y$15-$Y$222)+Z94*($Z$15-$Z$222)+AA94*($AA$15-$AA$222)+AB94*($AB$15+$AB$222)</f>
        <v>0</v>
      </c>
      <c r="AF94" s="4"/>
      <c r="AG94" s="4"/>
      <c r="AH94" s="4"/>
      <c r="AI94" s="4"/>
      <c r="AJ94" s="4"/>
      <c r="AK94" s="4"/>
      <c r="AL94" s="199"/>
    </row>
    <row r="95" spans="1:38" x14ac:dyDescent="0.2">
      <c r="A95" s="175"/>
      <c r="B95" s="10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41"/>
      <c r="W95" s="141"/>
      <c r="X95" s="119"/>
      <c r="Y95" s="119"/>
      <c r="Z95" s="119"/>
      <c r="AA95" s="120"/>
      <c r="AB95" s="119"/>
      <c r="AC95" s="41">
        <f t="shared" si="0"/>
        <v>0</v>
      </c>
      <c r="AD95" s="20">
        <f t="shared" si="1"/>
        <v>0</v>
      </c>
      <c r="AE95" s="72">
        <f>C95*($C$15-$C$222)+D95*($D$15-$D$222)+E95*($E$15-$E$222)+F95*($F$15-$F$222)+G95*($G$15-$G$222)+H95*($H$15-$H$222)+I95*($I$15-$I$222)+J95*($J$15-$J$222)+K95*($K$15-$K$222)+L95*($L$15-$L$222)+M95*($M$15-$M$222)+N95*($N$15-$N$222)+O95*($O$15-$O$222)+P95*($P$15-$P$222)+Q95*($Q$15-$Q$222)+R95*($R$15-$R$222)+S95*($S$15-$S$222)+T95*($T$15-$T$222)+U95*($U$15-$U$222)+V95*($V$15-$V$222)+W95*($W$15-$W$222)+X95*($X$15-$X$222)+Y95*($Y$15-$Y$222)+Z95*($Z$15-$Z$222)+AA95*($AA$15-$AA$222)+AB95*($AB$15+$AB$222)</f>
        <v>0</v>
      </c>
      <c r="AF95" s="4"/>
      <c r="AG95" s="4"/>
      <c r="AH95" s="4"/>
      <c r="AI95" s="4"/>
      <c r="AJ95" s="4"/>
      <c r="AK95" s="4"/>
      <c r="AL95" s="199"/>
    </row>
    <row r="96" spans="1:38" x14ac:dyDescent="0.2">
      <c r="A96" s="175"/>
      <c r="B96" s="10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6"/>
      <c r="S96" s="125"/>
      <c r="T96" s="125"/>
      <c r="U96" s="125"/>
      <c r="V96" s="141"/>
      <c r="W96" s="141"/>
      <c r="X96" s="119"/>
      <c r="Y96" s="119"/>
      <c r="Z96" s="119"/>
      <c r="AA96" s="120"/>
      <c r="AB96" s="119"/>
      <c r="AC96" s="41">
        <f t="shared" si="0"/>
        <v>0</v>
      </c>
      <c r="AD96" s="20">
        <f t="shared" si="1"/>
        <v>0</v>
      </c>
      <c r="AE96" s="72">
        <f>C96*($C$15-$C$222)+D96*($D$15-$D$222)+E96*($E$15-$E$222)+F96*($F$15-$F$222)+G96*($G$15-$G$222)+H96*($H$15-$H$222)+I96*($I$15-$I$222)+J96*($J$15-$J$222)+K96*($K$15-$K$222)+L96*($L$15-$L$222)+M96*($M$15-$M$222)+N96*($N$15-$N$222)+O96*($O$15-$O$222)+P96*($P$15-$P$222)+Q96*($Q$15-$Q$222)+R96*($R$15-$R$222)+S96*($S$15-$S$222)+T96*($T$15-$T$222)+U96*($U$15-$U$222)+V96*($V$15-$V$222)+W96*($W$15-$W$222)+X96*($X$15-$X$222)+Y96*($Y$15-$Y$222)+Z96*($Z$15-$Z$222)+AA96*($AA$15-$AA$222)+AB96*($AB$15+$AB$222)</f>
        <v>0</v>
      </c>
      <c r="AF96" s="4"/>
      <c r="AG96" s="4"/>
      <c r="AH96" s="4"/>
      <c r="AI96" s="4"/>
      <c r="AJ96" s="4"/>
      <c r="AK96" s="4"/>
      <c r="AL96" s="199"/>
    </row>
    <row r="97" spans="1:38" x14ac:dyDescent="0.2">
      <c r="A97" s="175"/>
      <c r="B97" s="10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41"/>
      <c r="W97" s="141"/>
      <c r="X97" s="119"/>
      <c r="Y97" s="119"/>
      <c r="Z97" s="119"/>
      <c r="AA97" s="120"/>
      <c r="AB97" s="119"/>
      <c r="AC97" s="41">
        <f t="shared" si="0"/>
        <v>0</v>
      </c>
      <c r="AD97" s="20">
        <f t="shared" si="1"/>
        <v>0</v>
      </c>
      <c r="AE97" s="72">
        <f>C97*($C$15-$C$222)+D97*($D$15-$D$222)+E97*($E$15-$E$222)+F97*($F$15-$F$222)+G97*($G$15-$G$222)+H97*($H$15-$H$222)+I97*($I$15-$I$222)+J97*($J$15-$J$222)+K97*($K$15-$K$222)+L97*($L$15-$L$222)+M97*($M$15-$M$222)+N97*($N$15-$N$222)+O97*($O$15-$O$222)+P97*($P$15-$P$222)+Q97*($Q$15-$Q$222)+R97*($R$15-$R$222)+S97*($S$15-$S$222)+T97*($T$15-$T$222)+U97*($U$15-$U$222)+V97*($V$15-$V$222)+W97*($W$15-$W$222)+X97*($X$15-$X$222)+Y97*($Y$15-$Y$222)+Z97*($Z$15-$Z$222)+AA97*($AA$15-$AA$222)+AB97*($AB$15+$AB$222)</f>
        <v>0</v>
      </c>
      <c r="AF97" s="4"/>
      <c r="AG97" s="4"/>
      <c r="AH97" s="4"/>
      <c r="AI97" s="4"/>
      <c r="AJ97" s="4"/>
      <c r="AK97" s="4"/>
      <c r="AL97" s="199"/>
    </row>
    <row r="98" spans="1:38" x14ac:dyDescent="0.2">
      <c r="A98" s="175"/>
      <c r="B98" s="10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41"/>
      <c r="W98" s="141"/>
      <c r="X98" s="119"/>
      <c r="Y98" s="119"/>
      <c r="Z98" s="119"/>
      <c r="AA98" s="120"/>
      <c r="AB98" s="119"/>
      <c r="AC98" s="41">
        <f t="shared" si="0"/>
        <v>0</v>
      </c>
      <c r="AD98" s="20">
        <f t="shared" si="1"/>
        <v>0</v>
      </c>
      <c r="AE98" s="72">
        <f>C98*($C$15-$C$222)+D98*($D$15-$D$222)+E98*($E$15-$E$222)+F98*($F$15-$F$222)+G98*($G$15-$G$222)+H98*($H$15-$H$222)+I98*($I$15-$I$222)+J98*($J$15-$J$222)+K98*($K$15-$K$222)+L98*($L$15-$L$222)+M98*($M$15-$M$222)+N98*($N$15-$N$222)+O98*($O$15-$O$222)+P98*($P$15-$P$222)+Q98*($Q$15-$Q$222)+R98*($R$15-$R$222)+S98*($S$15-$S$222)+T98*($T$15-$T$222)+U98*($U$15-$U$222)+V98*($V$15-$V$222)+W98*($W$15-$W$222)+X98*($X$15-$X$222)+Y98*($Y$15-$Y$222)+Z98*($Z$15-$Z$222)+AA98*($AA$15-$AA$222)+AB98*($AB$15+$AB$222)</f>
        <v>0</v>
      </c>
      <c r="AF98" s="4"/>
      <c r="AG98" s="4"/>
      <c r="AH98" s="4"/>
      <c r="AI98" s="4"/>
      <c r="AJ98" s="4"/>
      <c r="AK98" s="4"/>
      <c r="AL98" s="199"/>
    </row>
    <row r="99" spans="1:38" x14ac:dyDescent="0.2">
      <c r="A99" s="175"/>
      <c r="B99" s="10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41"/>
      <c r="W99" s="141"/>
      <c r="X99" s="119"/>
      <c r="Y99" s="119"/>
      <c r="Z99" s="119"/>
      <c r="AA99" s="120"/>
      <c r="AB99" s="119"/>
      <c r="AC99" s="41">
        <f t="shared" si="0"/>
        <v>0</v>
      </c>
      <c r="AD99" s="20">
        <f t="shared" si="1"/>
        <v>0</v>
      </c>
      <c r="AE99" s="72">
        <f>C99*($C$15-$C$222)+D99*($D$15-$D$222)+E99*($E$15-$E$222)+F99*($F$15-$F$222)+G99*($G$15-$G$222)+H99*($H$15-$H$222)+I99*($I$15-$I$222)+J99*($J$15-$J$222)+K99*($K$15-$K$222)+L99*($L$15-$L$222)+M99*($M$15-$M$222)+N99*($N$15-$N$222)+O99*($O$15-$O$222)+P99*($P$15-$P$222)+Q99*($Q$15-$Q$222)+R99*($R$15-$R$222)+S99*($S$15-$S$222)+T99*($T$15-$T$222)+U99*($U$15-$U$222)+V99*($V$15-$V$222)+W99*($W$15-$W$222)+X99*($X$15-$X$222)+Y99*($Y$15-$Y$222)+Z99*($Z$15-$Z$222)+AA99*($AA$15-$AA$222)+AB99*($AB$15+$AB$222)</f>
        <v>0</v>
      </c>
      <c r="AF99" s="4"/>
      <c r="AG99" s="4"/>
      <c r="AH99" s="4"/>
      <c r="AI99" s="4"/>
      <c r="AJ99" s="4"/>
      <c r="AK99" s="4"/>
      <c r="AL99" s="199"/>
    </row>
    <row r="100" spans="1:38" x14ac:dyDescent="0.2">
      <c r="A100" s="175"/>
      <c r="B100" s="10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41"/>
      <c r="W100" s="141"/>
      <c r="X100" s="119"/>
      <c r="Y100" s="119"/>
      <c r="Z100" s="119"/>
      <c r="AA100" s="120"/>
      <c r="AB100" s="119"/>
      <c r="AC100" s="41">
        <f t="shared" si="0"/>
        <v>0</v>
      </c>
      <c r="AD100" s="20">
        <f t="shared" si="1"/>
        <v>0</v>
      </c>
      <c r="AE100" s="72">
        <f>C100*($C$15-$C$222)+D100*($D$15-$D$222)+E100*($E$15-$E$222)+F100*($F$15-$F$222)+G100*($G$15-$G$222)+H100*($H$15-$H$222)+I100*($I$15-$I$222)+J100*($J$15-$J$222)+K100*($K$15-$K$222)+L100*($L$15-$L$222)+M100*($M$15-$M$222)+N100*($N$15-$N$222)+O100*($O$15-$O$222)+P100*($P$15-$P$222)+Q100*($Q$15-$Q$222)+R100*($R$15-$R$222)+S100*($S$15-$S$222)+T100*($T$15-$T$222)+U100*($U$15-$U$222)+V100*($V$15-$V$222)+W100*($W$15-$W$222)+X100*($X$15-$X$222)+Y100*($Y$15-$Y$222)+Z100*($Z$15-$Z$222)+AA100*($AA$15-$AA$222)+AB100*($AB$15+$AB$222)</f>
        <v>0</v>
      </c>
      <c r="AF100" s="4"/>
      <c r="AG100" s="4"/>
      <c r="AH100" s="4"/>
      <c r="AI100" s="4"/>
      <c r="AJ100" s="4"/>
      <c r="AK100" s="4"/>
      <c r="AL100" s="199"/>
    </row>
    <row r="101" spans="1:38" x14ac:dyDescent="0.2">
      <c r="A101" s="175"/>
      <c r="B101" s="10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41"/>
      <c r="W101" s="141"/>
      <c r="X101" s="119"/>
      <c r="Y101" s="119"/>
      <c r="Z101" s="119"/>
      <c r="AA101" s="120"/>
      <c r="AB101" s="119"/>
      <c r="AC101" s="41">
        <f t="shared" si="0"/>
        <v>0</v>
      </c>
      <c r="AD101" s="20">
        <f t="shared" si="1"/>
        <v>0</v>
      </c>
      <c r="AE101" s="72">
        <f>C101*($C$15-$C$222)+D101*($D$15-$D$222)+E101*($E$15-$E$222)+F101*($F$15-$F$222)+G101*($G$15-$G$222)+H101*($H$15-$H$222)+I101*($I$15-$I$222)+J101*($J$15-$J$222)+K101*($K$15-$K$222)+L101*($L$15-$L$222)+M101*($M$15-$M$222)+N101*($N$15-$N$222)+O101*($O$15-$O$222)+P101*($P$15-$P$222)+Q101*($Q$15-$Q$222)+R101*($R$15-$R$222)+S101*($S$15-$S$222)+T101*($T$15-$T$222)+U101*($U$15-$U$222)+V101*($V$15-$V$222)+W101*($W$15-$W$222)+X101*($X$15-$X$222)+Y101*($Y$15-$Y$222)+Z101*($Z$15-$Z$222)+AA101*($AA$15-$AA$222)+AB101*($AB$15+$AB$222)</f>
        <v>0</v>
      </c>
      <c r="AF101" s="4"/>
      <c r="AG101" s="4"/>
      <c r="AH101" s="4"/>
      <c r="AI101" s="4"/>
      <c r="AJ101" s="4"/>
      <c r="AK101" s="4"/>
      <c r="AL101" s="199"/>
    </row>
    <row r="102" spans="1:38" x14ac:dyDescent="0.2">
      <c r="A102" s="175"/>
      <c r="B102" s="10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41"/>
      <c r="W102" s="141"/>
      <c r="X102" s="119"/>
      <c r="Y102" s="119"/>
      <c r="Z102" s="119"/>
      <c r="AA102" s="120"/>
      <c r="AB102" s="119"/>
      <c r="AC102" s="41">
        <f t="shared" si="0"/>
        <v>0</v>
      </c>
      <c r="AD102" s="20">
        <f t="shared" si="1"/>
        <v>0</v>
      </c>
      <c r="AE102" s="72">
        <f>C102*($C$15-$C$222)+D102*($D$15-$D$222)+E102*($E$15-$E$222)+F102*($F$15-$F$222)+G102*($G$15-$G$222)+H102*($H$15-$H$222)+I102*($I$15-$I$222)+J102*($J$15-$J$222)+K102*($K$15-$K$222)+L102*($L$15-$L$222)+M102*($M$15-$M$222)+N102*($N$15-$N$222)+O102*($O$15-$O$222)+P102*($P$15-$P$222)+Q102*($Q$15-$Q$222)+R102*($R$15-$R$222)+S102*($S$15-$S$222)+T102*($T$15-$T$222)+U102*($U$15-$U$222)+V102*($V$15-$V$222)+W102*($W$15-$W$222)+X102*($X$15-$X$222)+Y102*($Y$15-$Y$222)+Z102*($Z$15-$Z$222)+AA102*($AA$15-$AA$222)+AB102*($AB$15+$AB$222)</f>
        <v>0</v>
      </c>
      <c r="AF102" s="4"/>
      <c r="AG102" s="4"/>
      <c r="AH102" s="4"/>
      <c r="AI102" s="4"/>
      <c r="AJ102" s="4"/>
      <c r="AK102" s="4"/>
      <c r="AL102" s="199"/>
    </row>
    <row r="103" spans="1:38" x14ac:dyDescent="0.2">
      <c r="A103" s="175"/>
      <c r="B103" s="10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41"/>
      <c r="W103" s="141"/>
      <c r="X103" s="119"/>
      <c r="Y103" s="119"/>
      <c r="Z103" s="119"/>
      <c r="AA103" s="120"/>
      <c r="AB103" s="119"/>
      <c r="AC103" s="41">
        <f t="shared" si="0"/>
        <v>0</v>
      </c>
      <c r="AD103" s="20">
        <f t="shared" si="1"/>
        <v>0</v>
      </c>
      <c r="AE103" s="72">
        <f>C103*($C$15-$C$222)+D103*($D$15-$D$222)+E103*($E$15-$E$222)+F103*($F$15-$F$222)+G103*($G$15-$G$222)+H103*($H$15-$H$222)+I103*($I$15-$I$222)+J103*($J$15-$J$222)+K103*($K$15-$K$222)+L103*($L$15-$L$222)+M103*($M$15-$M$222)+N103*($N$15-$N$222)+O103*($O$15-$O$222)+P103*($P$15-$P$222)+Q103*($Q$15-$Q$222)+R103*($R$15-$R$222)+S103*($S$15-$S$222)+T103*($T$15-$T$222)+U103*($U$15-$U$222)+V103*($V$15-$V$222)+W103*($W$15-$W$222)+X103*($X$15-$X$222)+Y103*($Y$15-$Y$222)+Z103*($Z$15-$Z$222)+AA103*($AA$15-$AA$222)+AB103*($AB$15+$AB$222)</f>
        <v>0</v>
      </c>
      <c r="AF103" s="4"/>
      <c r="AG103" s="4"/>
      <c r="AH103" s="4"/>
      <c r="AI103" s="4"/>
      <c r="AJ103" s="4"/>
      <c r="AK103" s="4"/>
      <c r="AL103" s="199"/>
    </row>
    <row r="104" spans="1:38" x14ac:dyDescent="0.2">
      <c r="A104" s="175"/>
      <c r="B104" s="10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6"/>
      <c r="Q104" s="126"/>
      <c r="R104" s="125"/>
      <c r="S104" s="126"/>
      <c r="T104" s="126"/>
      <c r="U104" s="126"/>
      <c r="V104" s="141"/>
      <c r="W104" s="141"/>
      <c r="X104" s="119"/>
      <c r="Y104" s="119"/>
      <c r="Z104" s="119"/>
      <c r="AA104" s="120"/>
      <c r="AB104" s="119"/>
      <c r="AC104" s="41">
        <f t="shared" si="0"/>
        <v>0</v>
      </c>
      <c r="AD104" s="20">
        <f t="shared" si="1"/>
        <v>0</v>
      </c>
      <c r="AE104" s="72">
        <f>C104*($C$15-$C$222)+D104*($D$15-$D$222)+E104*($E$15-$E$222)+F104*($F$15-$F$222)+G104*($G$15-$G$222)+H104*($H$15-$H$222)+I104*($I$15-$I$222)+J104*($J$15-$J$222)+K104*($K$15-$K$222)+L104*($L$15-$L$222)+M104*($M$15-$M$222)+N104*($N$15-$N$222)+O104*($O$15-$O$222)+P104*($P$15-$P$222)+Q104*($Q$15-$Q$222)+R104*($R$15-$R$222)+S104*($S$15-$S$222)+T104*($T$15-$T$222)+U104*($U$15-$U$222)+V104*($V$15-$V$222)+W104*($W$15-$W$222)+X104*($X$15-$X$222)+Y104*($Y$15-$Y$222)+Z104*($Z$15-$Z$222)+AA104*($AA$15-$AA$222)+AB104*($AB$15+$AB$222)</f>
        <v>0</v>
      </c>
      <c r="AF104" s="4"/>
      <c r="AG104" s="4"/>
      <c r="AH104" s="4"/>
      <c r="AI104" s="4"/>
      <c r="AJ104" s="4"/>
      <c r="AK104" s="4"/>
      <c r="AL104" s="199"/>
    </row>
    <row r="105" spans="1:38" x14ac:dyDescent="0.2">
      <c r="A105" s="175"/>
      <c r="B105" s="10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41"/>
      <c r="W105" s="141"/>
      <c r="X105" s="119"/>
      <c r="Y105" s="119"/>
      <c r="Z105" s="119"/>
      <c r="AA105" s="120"/>
      <c r="AB105" s="119"/>
      <c r="AC105" s="41">
        <f t="shared" si="0"/>
        <v>0</v>
      </c>
      <c r="AD105" s="20">
        <f t="shared" si="1"/>
        <v>0</v>
      </c>
      <c r="AE105" s="72">
        <f>C105*($C$15-$C$222)+D105*($D$15-$D$222)+E105*($E$15-$E$222)+F105*($F$15-$F$222)+G105*($G$15-$G$222)+H105*($H$15-$H$222)+I105*($I$15-$I$222)+J105*($J$15-$J$222)+K105*($K$15-$K$222)+L105*($L$15-$L$222)+M105*($M$15-$M$222)+N105*($N$15-$N$222)+O105*($O$15-$O$222)+P105*($P$15-$P$222)+Q105*($Q$15-$Q$222)+R105*($R$15-$R$222)+S105*($S$15-$S$222)+T105*($T$15-$T$222)+U105*($U$15-$U$222)+V105*($V$15-$V$222)+W105*($W$15-$W$222)+X105*($X$15-$X$222)+Y105*($Y$15-$Y$222)+Z105*($Z$15-$Z$222)+AA105*($AA$15-$AA$222)+AB105*($AB$15+$AB$222)</f>
        <v>0</v>
      </c>
      <c r="AF105" s="4"/>
      <c r="AG105" s="4"/>
      <c r="AH105" s="4"/>
      <c r="AI105" s="4"/>
      <c r="AJ105" s="4"/>
      <c r="AK105" s="4"/>
      <c r="AL105" s="199"/>
    </row>
    <row r="106" spans="1:38" x14ac:dyDescent="0.2">
      <c r="A106" s="175"/>
      <c r="B106" s="10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6"/>
      <c r="S106" s="125"/>
      <c r="T106" s="125"/>
      <c r="U106" s="125"/>
      <c r="V106" s="141"/>
      <c r="W106" s="141"/>
      <c r="X106" s="119"/>
      <c r="Y106" s="119"/>
      <c r="Z106" s="119"/>
      <c r="AA106" s="120"/>
      <c r="AB106" s="119"/>
      <c r="AC106" s="41">
        <f t="shared" si="0"/>
        <v>0</v>
      </c>
      <c r="AD106" s="20">
        <f t="shared" si="1"/>
        <v>0</v>
      </c>
      <c r="AE106" s="72">
        <f>C106*($C$15-$C$222)+D106*($D$15-$D$222)+E106*($E$15-$E$222)+F106*($F$15-$F$222)+G106*($G$15-$G$222)+H106*($H$15-$H$222)+I106*($I$15-$I$222)+J106*($J$15-$J$222)+K106*($K$15-$K$222)+L106*($L$15-$L$222)+M106*($M$15-$M$222)+N106*($N$15-$N$222)+O106*($O$15-$O$222)+P106*($P$15-$P$222)+Q106*($Q$15-$Q$222)+R106*($R$15-$R$222)+S106*($S$15-$S$222)+T106*($T$15-$T$222)+U106*($U$15-$U$222)+V106*($V$15-$V$222)+W106*($W$15-$W$222)+X106*($X$15-$X$222)+Y106*($Y$15-$Y$222)+Z106*($Z$15-$Z$222)+AA106*($AA$15-$AA$222)+AB106*($AB$15+$AB$222)</f>
        <v>0</v>
      </c>
      <c r="AF106" s="4"/>
      <c r="AG106" s="4"/>
      <c r="AH106" s="4"/>
      <c r="AI106" s="4"/>
      <c r="AJ106" s="4"/>
      <c r="AK106" s="4"/>
      <c r="AL106" s="199"/>
    </row>
    <row r="107" spans="1:38" x14ac:dyDescent="0.2">
      <c r="A107" s="175"/>
      <c r="B107" s="10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41"/>
      <c r="W107" s="141"/>
      <c r="X107" s="119"/>
      <c r="Y107" s="119"/>
      <c r="Z107" s="119"/>
      <c r="AA107" s="120"/>
      <c r="AB107" s="119"/>
      <c r="AC107" s="41">
        <f t="shared" si="0"/>
        <v>0</v>
      </c>
      <c r="AD107" s="20">
        <f t="shared" si="1"/>
        <v>0</v>
      </c>
      <c r="AE107" s="72">
        <f>C107*($C$15-$C$222)+D107*($D$15-$D$222)+E107*($E$15-$E$222)+F107*($F$15-$F$222)+G107*($G$15-$G$222)+H107*($H$15-$H$222)+I107*($I$15-$I$222)+J107*($J$15-$J$222)+K107*($K$15-$K$222)+L107*($L$15-$L$222)+M107*($M$15-$M$222)+N107*($N$15-$N$222)+O107*($O$15-$O$222)+P107*($P$15-$P$222)+Q107*($Q$15-$Q$222)+R107*($R$15-$R$222)+S107*($S$15-$S$222)+T107*($T$15-$T$222)+U107*($U$15-$U$222)+V107*($V$15-$V$222)+W107*($W$15-$W$222)+X107*($X$15-$X$222)+Y107*($Y$15-$Y$222)+Z107*($Z$15-$Z$222)+AA107*($AA$15-$AA$222)+AB107*($AB$15+$AB$222)</f>
        <v>0</v>
      </c>
      <c r="AF107" s="4"/>
      <c r="AG107" s="4"/>
      <c r="AH107" s="4"/>
      <c r="AI107" s="4"/>
      <c r="AJ107" s="4"/>
      <c r="AK107" s="4"/>
      <c r="AL107" s="199"/>
    </row>
    <row r="108" spans="1:38" x14ac:dyDescent="0.2">
      <c r="A108" s="175"/>
      <c r="B108" s="10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41"/>
      <c r="W108" s="141"/>
      <c r="X108" s="121"/>
      <c r="Y108" s="121"/>
      <c r="Z108" s="119"/>
      <c r="AA108" s="121"/>
      <c r="AB108" s="119"/>
      <c r="AC108" s="41">
        <f t="shared" si="0"/>
        <v>0</v>
      </c>
      <c r="AD108" s="20">
        <f t="shared" si="1"/>
        <v>0</v>
      </c>
      <c r="AE108" s="72">
        <f>C108*($C$15-$C$222)+D108*($D$15-$D$222)+E108*($E$15-$E$222)+F108*($F$15-$F$222)+G108*($G$15-$G$222)+H108*($H$15-$H$222)+I108*($I$15-$I$222)+J108*($J$15-$J$222)+K108*($K$15-$K$222)+L108*($L$15-$L$222)+M108*($M$15-$M$222)+N108*($N$15-$N$222)+O108*($O$15-$O$222)+P108*($P$15-$P$222)+Q108*($Q$15-$Q$222)+R108*($R$15-$R$222)+S108*($S$15-$S$222)+T108*($T$15-$T$222)+U108*($U$15-$U$222)+V108*($V$15-$V$222)+W108*($W$15-$W$222)+X108*($X$15-$X$222)+Y108*($Y$15-$Y$222)+Z108*($Z$15-$Z$222)+AA108*($AA$15-$AA$222)+AB108*($AB$15+$AB$222)</f>
        <v>0</v>
      </c>
      <c r="AF108" s="4"/>
      <c r="AG108" s="4"/>
      <c r="AH108" s="4"/>
      <c r="AI108" s="4"/>
      <c r="AJ108" s="4"/>
      <c r="AK108" s="4"/>
      <c r="AL108" s="199"/>
    </row>
    <row r="109" spans="1:38" x14ac:dyDescent="0.2">
      <c r="A109" s="175"/>
      <c r="B109" s="10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41"/>
      <c r="W109" s="141"/>
      <c r="X109" s="121"/>
      <c r="Y109" s="121"/>
      <c r="Z109" s="121"/>
      <c r="AA109" s="121"/>
      <c r="AB109" s="119"/>
      <c r="AC109" s="41">
        <f t="shared" si="0"/>
        <v>0</v>
      </c>
      <c r="AD109" s="20">
        <f t="shared" si="1"/>
        <v>0</v>
      </c>
      <c r="AE109" s="72">
        <f>C109*($C$15-$C$222)+D109*($D$15-$D$222)+E109*($E$15-$E$222)+F109*($F$15-$F$222)+G109*($G$15-$G$222)+H109*($H$15-$H$222)+I109*($I$15-$I$222)+J109*($J$15-$J$222)+K109*($K$15-$K$222)+L109*($L$15-$L$222)+M109*($M$15-$M$222)+N109*($N$15-$N$222)+O109*($O$15-$O$222)+P109*($P$15-$P$222)+Q109*($Q$15-$Q$222)+R109*($R$15-$R$222)+S109*($S$15-$S$222)+T109*($T$15-$T$222)+U109*($U$15-$U$222)+V109*($V$15-$V$222)+W109*($W$15-$W$222)+X109*($X$15-$X$222)+Y109*($Y$15-$Y$222)+Z109*($Z$15-$Z$222)+AA109*($AA$15-$AA$222)+AB109*($AB$15+$AB$222)</f>
        <v>0</v>
      </c>
      <c r="AF109" s="4"/>
      <c r="AG109" s="4"/>
      <c r="AH109" s="4"/>
      <c r="AI109" s="4"/>
      <c r="AJ109" s="4"/>
      <c r="AK109" s="4"/>
      <c r="AL109" s="199"/>
    </row>
    <row r="110" spans="1:38" x14ac:dyDescent="0.2">
      <c r="A110" s="175"/>
      <c r="B110" s="10"/>
      <c r="C110" s="122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5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19"/>
      <c r="AC110" s="41">
        <f t="shared" si="0"/>
        <v>0</v>
      </c>
      <c r="AD110" s="20">
        <f t="shared" si="1"/>
        <v>0</v>
      </c>
      <c r="AE110" s="72">
        <f>C110*($C$15-$C$222)+D110*($D$15-$D$222)+E110*($E$15-$E$222)+F110*($F$15-$F$222)+G110*($G$15-$G$222)+H110*($H$15-$H$222)+I110*($I$15-$I$222)+J110*($J$15-$J$222)+K110*($K$15-$K$222)+L110*($L$15-$L$222)+M110*($M$15-$M$222)+N110*($N$15-$N$222)+O110*($O$15-$O$222)+P110*($P$15-$P$222)+Q110*($Q$15-$Q$222)+R110*($R$15-$R$222)+S110*($S$15-$S$222)+T110*($T$15-$T$222)+U110*($U$15-$U$222)+V110*($V$15-$V$222)+W110*($W$15-$W$222)+X110*($X$15-$X$222)+Y110*($Y$15-$Y$222)+Z110*($Z$15-$Z$222)+AA110*($AA$15-$AA$222)+AB110*($AB$15+$AB$222)</f>
        <v>0</v>
      </c>
      <c r="AF110" s="4"/>
      <c r="AG110" s="4"/>
      <c r="AH110" s="4"/>
      <c r="AI110" s="4"/>
      <c r="AJ110" s="4"/>
      <c r="AK110" s="4"/>
      <c r="AL110" s="199"/>
    </row>
    <row r="111" spans="1:38" x14ac:dyDescent="0.2">
      <c r="A111" s="175"/>
      <c r="B111" s="10"/>
      <c r="C111" s="122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19"/>
      <c r="AC111" s="41">
        <f t="shared" si="0"/>
        <v>0</v>
      </c>
      <c r="AD111" s="20">
        <f t="shared" si="1"/>
        <v>0</v>
      </c>
      <c r="AE111" s="72">
        <f>C111*($C$15-$C$222)+D111*($D$15-$D$222)+E111*($E$15-$E$222)+F111*($F$15-$F$222)+G111*($G$15-$G$222)+H111*($H$15-$H$222)+I111*($I$15-$I$222)+J111*($J$15-$J$222)+K111*($K$15-$K$222)+L111*($L$15-$L$222)+M111*($M$15-$M$222)+N111*($N$15-$N$222)+O111*($O$15-$O$222)+P111*($P$15-$P$222)+Q111*($Q$15-$Q$222)+R111*($R$15-$R$222)+S111*($S$15-$S$222)+T111*($T$15-$T$222)+U111*($U$15-$U$222)+V111*($V$15-$V$222)+W111*($W$15-$W$222)+X111*($X$15-$X$222)+Y111*($Y$15-$Y$222)+Z111*($Z$15-$Z$222)+AA111*($AA$15-$AA$222)+AB111*($AB$15+$AB$222)</f>
        <v>0</v>
      </c>
      <c r="AF111" s="4"/>
      <c r="AG111" s="4"/>
      <c r="AH111" s="4"/>
      <c r="AI111" s="4"/>
      <c r="AJ111" s="4"/>
      <c r="AK111" s="4"/>
      <c r="AL111" s="199"/>
    </row>
    <row r="112" spans="1:38" x14ac:dyDescent="0.2">
      <c r="A112" s="175"/>
      <c r="B112" s="10"/>
      <c r="C112" s="112"/>
      <c r="D112" s="77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119"/>
      <c r="AC112" s="41">
        <f t="shared" si="0"/>
        <v>0</v>
      </c>
      <c r="AD112" s="20">
        <f t="shared" si="1"/>
        <v>0</v>
      </c>
      <c r="AE112" s="72">
        <f>C112*($C$15-$C$222)+D112*($D$15-$D$222)+E112*($E$15-$E$222)+F112*($F$15-$F$222)+G112*($G$15-$G$222)+H112*($H$15-$H$222)+I112*($I$15-$I$222)+J112*($J$15-$J$222)+K112*($K$15-$K$222)+L112*($L$15-$L$222)+M112*($M$15-$M$222)+N112*($N$15-$N$222)+O112*($O$15-$O$222)+P112*($P$15-$P$222)+Q112*($Q$15-$Q$222)+R112*($R$15-$R$222)+S112*($S$15-$S$222)+T112*($T$15-$T$222)+U112*($U$15-$U$222)+V112*($V$15-$V$222)+W112*($W$15-$W$222)+X112*($X$15-$X$222)+Y112*($Y$15-$Y$222)+Z112*($Z$15-$Z$222)+AA112*($AA$15-$AA$222)+AB112*($AB$15+$AB$222)</f>
        <v>0</v>
      </c>
      <c r="AF112" s="4"/>
      <c r="AG112" s="4"/>
      <c r="AH112" s="4"/>
      <c r="AI112" s="4"/>
      <c r="AJ112" s="4"/>
      <c r="AK112" s="4"/>
      <c r="AL112" s="199"/>
    </row>
    <row r="113" spans="1:38" x14ac:dyDescent="0.2">
      <c r="A113" s="175"/>
      <c r="B113" s="10"/>
      <c r="C113" s="112"/>
      <c r="D113" s="77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119"/>
      <c r="AC113" s="41">
        <f t="shared" si="0"/>
        <v>0</v>
      </c>
      <c r="AD113" s="20">
        <f t="shared" si="1"/>
        <v>0</v>
      </c>
      <c r="AE113" s="72">
        <f>C113*($C$15-$C$222)+D113*($D$15-$D$222)+E113*($E$15-$E$222)+F113*($F$15-$F$222)+G113*($G$15-$G$222)+H113*($H$15-$H$222)+I113*($I$15-$I$222)+J113*($J$15-$J$222)+K113*($K$15-$K$222)+L113*($L$15-$L$222)+M113*($M$15-$M$222)+N113*($N$15-$N$222)+O113*($O$15-$O$222)+P113*($P$15-$P$222)+Q113*($Q$15-$Q$222)+R113*($R$15-$R$222)+S113*($S$15-$S$222)+T113*($T$15-$T$222)+U113*($U$15-$U$222)+V113*($V$15-$V$222)+W113*($W$15-$W$222)+X113*($X$15-$X$222)+Y113*($Y$15-$Y$222)+Z113*($Z$15-$Z$222)+AA113*($AA$15-$AA$222)+AB113*($AB$15+$AB$222)</f>
        <v>0</v>
      </c>
      <c r="AF113" s="4"/>
      <c r="AG113" s="4"/>
      <c r="AH113" s="4"/>
      <c r="AI113" s="4"/>
      <c r="AJ113" s="4"/>
      <c r="AK113" s="4"/>
      <c r="AL113" s="199"/>
    </row>
    <row r="114" spans="1:38" x14ac:dyDescent="0.2">
      <c r="A114" s="175"/>
      <c r="B114" s="10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41"/>
      <c r="W114" s="141"/>
      <c r="X114" s="119"/>
      <c r="Y114" s="119"/>
      <c r="Z114" s="119"/>
      <c r="AA114" s="120"/>
      <c r="AB114" s="119"/>
      <c r="AC114" s="41">
        <f t="shared" ref="AC114:AC216" si="4">$C$15*C114+$D$15*D114+$E$15*E114+$F$15*F114+$G$15*G114+$H$15*H114+$I$15*I114+$J$15*J114+$K$15*K114+$L$15*L114+$M$15*M114+$N$15*N114+$O$15*O114+$P$15*P114+$Q$15*Q114+$R$15*R114+$S$15*S114+$T$15*T114+$U$15*U114+$V$15*V114+$W$15*W114+$X$15*X114+$Y$15*Y114+$Z$15*Z114+$AA$15*AA114+$AB$15*AB114</f>
        <v>0</v>
      </c>
      <c r="AD114" s="20">
        <f t="shared" ref="AD114:AD216" si="5">SUM(C114:Y114)</f>
        <v>0</v>
      </c>
      <c r="AE114" s="72">
        <f>C114*($C$15-$C$222)+D114*($D$15-$D$222)+E114*($E$15-$E$222)+F114*($F$15-$F$222)+G114*($G$15-$G$222)+H114*($H$15-$H$222)+I114*($I$15-$I$222)+J114*($J$15-$J$222)+K114*($K$15-$K$222)+L114*($L$15-$L$222)+M114*($M$15-$M$222)+N114*($N$15-$N$222)+O114*($O$15-$O$222)+P114*($P$15-$P$222)+Q114*($Q$15-$Q$222)+R114*($R$15-$R$222)+S114*($S$15-$S$222)+T114*($T$15-$T$222)+U114*($U$15-$U$222)+V114*($V$15-$V$222)+W114*($W$15-$W$222)+X114*($X$15-$X$222)+Y114*($Y$15-$Y$222)+Z114*($Z$15-$Z$222)+AA114*($AA$15-$AA$222)+AB114*($AB$15+$AB$222)</f>
        <v>0</v>
      </c>
      <c r="AF114" s="4"/>
      <c r="AG114" s="4"/>
      <c r="AH114" s="4"/>
      <c r="AI114" s="4"/>
      <c r="AJ114" s="4"/>
      <c r="AK114" s="4"/>
      <c r="AL114" s="199"/>
    </row>
    <row r="115" spans="1:38" x14ac:dyDescent="0.2">
      <c r="A115" s="175"/>
      <c r="B115" s="10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41"/>
      <c r="W115" s="141"/>
      <c r="X115" s="119"/>
      <c r="Y115" s="119"/>
      <c r="Z115" s="119"/>
      <c r="AA115" s="120"/>
      <c r="AB115" s="119"/>
      <c r="AC115" s="41">
        <f t="shared" si="4"/>
        <v>0</v>
      </c>
      <c r="AD115" s="20">
        <f t="shared" si="5"/>
        <v>0</v>
      </c>
      <c r="AE115" s="72">
        <f>C115*($C$15-$C$222)+D115*($D$15-$D$222)+E115*($E$15-$E$222)+F115*($F$15-$F$222)+G115*($G$15-$G$222)+H115*($H$15-$H$222)+I115*($I$15-$I$222)+J115*($J$15-$J$222)+K115*($K$15-$K$222)+L115*($L$15-$L$222)+M115*($M$15-$M$222)+N115*($N$15-$N$222)+O115*($O$15-$O$222)+P115*($P$15-$P$222)+Q115*($Q$15-$Q$222)+R115*($R$15-$R$222)+S115*($S$15-$S$222)+T115*($T$15-$T$222)+U115*($U$15-$U$222)+V115*($V$15-$V$222)+W115*($W$15-$W$222)+X115*($X$15-$X$222)+Y115*($Y$15-$Y$222)+Z115*($Z$15-$Z$222)+AA115*($AA$15-$AA$222)+AB115*($AB$15+$AB$222)</f>
        <v>0</v>
      </c>
      <c r="AF115" s="4"/>
      <c r="AG115" s="4"/>
      <c r="AH115" s="4"/>
      <c r="AI115" s="4"/>
      <c r="AJ115" s="4"/>
      <c r="AK115" s="4"/>
      <c r="AL115" s="199"/>
    </row>
    <row r="116" spans="1:38" x14ac:dyDescent="0.2">
      <c r="A116" s="175"/>
      <c r="B116" s="10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41"/>
      <c r="W116" s="141"/>
      <c r="X116" s="119"/>
      <c r="Y116" s="119"/>
      <c r="Z116" s="119"/>
      <c r="AA116" s="120"/>
      <c r="AB116" s="119"/>
      <c r="AC116" s="41">
        <f t="shared" si="4"/>
        <v>0</v>
      </c>
      <c r="AD116" s="20">
        <f t="shared" si="5"/>
        <v>0</v>
      </c>
      <c r="AE116" s="72">
        <f>C116*($C$15-$C$222)+D116*($D$15-$D$222)+E116*($E$15-$E$222)+F116*($F$15-$F$222)+G116*($G$15-$G$222)+H116*($H$15-$H$222)+I116*($I$15-$I$222)+J116*($J$15-$J$222)+K116*($K$15-$K$222)+L116*($L$15-$L$222)+M116*($M$15-$M$222)+N116*($N$15-$N$222)+O116*($O$15-$O$222)+P116*($P$15-$P$222)+Q116*($Q$15-$Q$222)+R116*($R$15-$R$222)+S116*($S$15-$S$222)+T116*($T$15-$T$222)+U116*($U$15-$U$222)+V116*($V$15-$V$222)+W116*($W$15-$W$222)+X116*($X$15-$X$222)+Y116*($Y$15-$Y$222)+Z116*($Z$15-$Z$222)+AA116*($AA$15-$AA$222)+AB116*($AB$15+$AB$222)</f>
        <v>0</v>
      </c>
      <c r="AF116" s="4"/>
      <c r="AG116" s="4"/>
      <c r="AH116" s="4"/>
      <c r="AI116" s="4"/>
      <c r="AJ116" s="4"/>
      <c r="AK116" s="4"/>
      <c r="AL116" s="199"/>
    </row>
    <row r="117" spans="1:38" x14ac:dyDescent="0.2">
      <c r="A117" s="175"/>
      <c r="B117" s="10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41"/>
      <c r="W117" s="141"/>
      <c r="X117" s="119"/>
      <c r="Y117" s="119"/>
      <c r="Z117" s="119"/>
      <c r="AA117" s="120"/>
      <c r="AB117" s="119"/>
      <c r="AC117" s="41">
        <f t="shared" si="4"/>
        <v>0</v>
      </c>
      <c r="AD117" s="20">
        <f t="shared" si="5"/>
        <v>0</v>
      </c>
      <c r="AE117" s="72">
        <f>C117*($C$15-$C$222)+D117*($D$15-$D$222)+E117*($E$15-$E$222)+F117*($F$15-$F$222)+G117*($G$15-$G$222)+H117*($H$15-$H$222)+I117*($I$15-$I$222)+J117*($J$15-$J$222)+K117*($K$15-$K$222)+L117*($L$15-$L$222)+M117*($M$15-$M$222)+N117*($N$15-$N$222)+O117*($O$15-$O$222)+P117*($P$15-$P$222)+Q117*($Q$15-$Q$222)+R117*($R$15-$R$222)+S117*($S$15-$S$222)+T117*($T$15-$T$222)+U117*($U$15-$U$222)+V117*($V$15-$V$222)+W117*($W$15-$W$222)+X117*($X$15-$X$222)+Y117*($Y$15-$Y$222)+Z117*($Z$15-$Z$222)+AA117*($AA$15-$AA$222)+AB117*($AB$15+$AB$222)</f>
        <v>0</v>
      </c>
      <c r="AF117" s="4"/>
      <c r="AG117" s="4"/>
      <c r="AH117" s="4"/>
      <c r="AI117" s="4"/>
      <c r="AJ117" s="4"/>
      <c r="AK117" s="4"/>
      <c r="AL117" s="199"/>
    </row>
    <row r="118" spans="1:38" x14ac:dyDescent="0.2">
      <c r="A118" s="175"/>
      <c r="B118" s="10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41"/>
      <c r="W118" s="141"/>
      <c r="X118" s="119"/>
      <c r="Y118" s="119"/>
      <c r="Z118" s="119"/>
      <c r="AA118" s="120"/>
      <c r="AB118" s="119"/>
      <c r="AC118" s="41">
        <f t="shared" si="4"/>
        <v>0</v>
      </c>
      <c r="AD118" s="20">
        <f t="shared" si="5"/>
        <v>0</v>
      </c>
      <c r="AE118" s="72">
        <f>C118*($C$15-$C$222)+D118*($D$15-$D$222)+E118*($E$15-$E$222)+F118*($F$15-$F$222)+G118*($G$15-$G$222)+H118*($H$15-$H$222)+I118*($I$15-$I$222)+J118*($J$15-$J$222)+K118*($K$15-$K$222)+L118*($L$15-$L$222)+M118*($M$15-$M$222)+N118*($N$15-$N$222)+O118*($O$15-$O$222)+P118*($P$15-$P$222)+Q118*($Q$15-$Q$222)+R118*($R$15-$R$222)+S118*($S$15-$S$222)+T118*($T$15-$T$222)+U118*($U$15-$U$222)+V118*($V$15-$V$222)+W118*($W$15-$W$222)+X118*($X$15-$X$222)+Y118*($Y$15-$Y$222)+Z118*($Z$15-$Z$222)+AA118*($AA$15-$AA$222)+AB118*($AB$15+$AB$222)</f>
        <v>0</v>
      </c>
      <c r="AF118" s="4"/>
      <c r="AG118" s="4"/>
      <c r="AH118" s="4"/>
      <c r="AI118" s="4"/>
      <c r="AJ118" s="4"/>
      <c r="AK118" s="4"/>
      <c r="AL118" s="199"/>
    </row>
    <row r="119" spans="1:38" x14ac:dyDescent="0.2">
      <c r="A119" s="175"/>
      <c r="B119" s="10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41"/>
      <c r="W119" s="141"/>
      <c r="X119" s="119"/>
      <c r="Y119" s="119"/>
      <c r="Z119" s="119"/>
      <c r="AA119" s="120"/>
      <c r="AB119" s="119"/>
      <c r="AC119" s="41">
        <f t="shared" si="4"/>
        <v>0</v>
      </c>
      <c r="AD119" s="20">
        <f t="shared" si="5"/>
        <v>0</v>
      </c>
      <c r="AE119" s="72">
        <f>C119*($C$15-$C$222)+D119*($D$15-$D$222)+E119*($E$15-$E$222)+F119*($F$15-$F$222)+G119*($G$15-$G$222)+H119*($H$15-$H$222)+I119*($I$15-$I$222)+J119*($J$15-$J$222)+K119*($K$15-$K$222)+L119*($L$15-$L$222)+M119*($M$15-$M$222)+N119*($N$15-$N$222)+O119*($O$15-$O$222)+P119*($P$15-$P$222)+Q119*($Q$15-$Q$222)+R119*($R$15-$R$222)+S119*($S$15-$S$222)+T119*($T$15-$T$222)+U119*($U$15-$U$222)+V119*($V$15-$V$222)+W119*($W$15-$W$222)+X119*($X$15-$X$222)+Y119*($Y$15-$Y$222)+Z119*($Z$15-$Z$222)+AA119*($AA$15-$AA$222)+AB119*($AB$15+$AB$222)</f>
        <v>0</v>
      </c>
      <c r="AF119" s="4"/>
      <c r="AG119" s="4"/>
      <c r="AH119" s="4"/>
      <c r="AI119" s="4"/>
      <c r="AJ119" s="4"/>
      <c r="AK119" s="4"/>
      <c r="AL119" s="199"/>
    </row>
    <row r="120" spans="1:38" x14ac:dyDescent="0.2">
      <c r="A120" s="175"/>
      <c r="B120" s="10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41"/>
      <c r="W120" s="141"/>
      <c r="X120" s="119"/>
      <c r="Y120" s="119"/>
      <c r="Z120" s="119"/>
      <c r="AA120" s="120"/>
      <c r="AB120" s="119"/>
      <c r="AC120" s="41">
        <f t="shared" si="4"/>
        <v>0</v>
      </c>
      <c r="AD120" s="20">
        <f t="shared" si="5"/>
        <v>0</v>
      </c>
      <c r="AE120" s="72">
        <f>C120*($C$15-$C$222)+D120*($D$15-$D$222)+E120*($E$15-$E$222)+F120*($F$15-$F$222)+G120*($G$15-$G$222)+H120*($H$15-$H$222)+I120*($I$15-$I$222)+J120*($J$15-$J$222)+K120*($K$15-$K$222)+L120*($L$15-$L$222)+M120*($M$15-$M$222)+N120*($N$15-$N$222)+O120*($O$15-$O$222)+P120*($P$15-$P$222)+Q120*($Q$15-$Q$222)+R120*($R$15-$R$222)+S120*($S$15-$S$222)+T120*($T$15-$T$222)+U120*($U$15-$U$222)+V120*($V$15-$V$222)+W120*($W$15-$W$222)+X120*($X$15-$X$222)+Y120*($Y$15-$Y$222)+Z120*($Z$15-$Z$222)+AA120*($AA$15-$AA$222)+AB120*($AB$15+$AB$222)</f>
        <v>0</v>
      </c>
      <c r="AF120" s="4"/>
      <c r="AG120" s="4"/>
      <c r="AH120" s="4"/>
      <c r="AI120" s="4"/>
      <c r="AJ120" s="4"/>
      <c r="AK120" s="4"/>
      <c r="AL120" s="199"/>
    </row>
    <row r="121" spans="1:38" x14ac:dyDescent="0.2">
      <c r="A121" s="175"/>
      <c r="B121" s="10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41"/>
      <c r="W121" s="141"/>
      <c r="X121" s="119"/>
      <c r="Y121" s="119"/>
      <c r="Z121" s="119"/>
      <c r="AA121" s="120"/>
      <c r="AB121" s="119"/>
      <c r="AC121" s="41">
        <f t="shared" si="4"/>
        <v>0</v>
      </c>
      <c r="AD121" s="20">
        <f t="shared" si="5"/>
        <v>0</v>
      </c>
      <c r="AE121" s="72">
        <f>C121*($C$15-$C$222)+D121*($D$15-$D$222)+E121*($E$15-$E$222)+F121*($F$15-$F$222)+G121*($G$15-$G$222)+H121*($H$15-$H$222)+I121*($I$15-$I$222)+J121*($J$15-$J$222)+K121*($K$15-$K$222)+L121*($L$15-$L$222)+M121*($M$15-$M$222)+N121*($N$15-$N$222)+O121*($O$15-$O$222)+P121*($P$15-$P$222)+Q121*($Q$15-$Q$222)+R121*($R$15-$R$222)+S121*($S$15-$S$222)+T121*($T$15-$T$222)+U121*($U$15-$U$222)+V121*($V$15-$V$222)+W121*($W$15-$W$222)+X121*($X$15-$X$222)+Y121*($Y$15-$Y$222)+Z121*($Z$15-$Z$222)+AA121*($AA$15-$AA$222)+AB121*($AB$15+$AB$222)</f>
        <v>0</v>
      </c>
      <c r="AF121" s="4"/>
      <c r="AG121" s="4"/>
      <c r="AH121" s="4"/>
      <c r="AI121" s="4"/>
      <c r="AJ121" s="4"/>
      <c r="AK121" s="4"/>
      <c r="AL121" s="199"/>
    </row>
    <row r="122" spans="1:38" x14ac:dyDescent="0.2">
      <c r="A122" s="175"/>
      <c r="B122" s="10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41"/>
      <c r="W122" s="141"/>
      <c r="X122" s="119"/>
      <c r="Y122" s="119"/>
      <c r="Z122" s="119"/>
      <c r="AA122" s="120"/>
      <c r="AB122" s="119"/>
      <c r="AC122" s="41">
        <f t="shared" si="4"/>
        <v>0</v>
      </c>
      <c r="AD122" s="20">
        <f t="shared" si="5"/>
        <v>0</v>
      </c>
      <c r="AE122" s="72">
        <f>C122*($C$15-$C$222)+D122*($D$15-$D$222)+E122*($E$15-$E$222)+F122*($F$15-$F$222)+G122*($G$15-$G$222)+H122*($H$15-$H$222)+I122*($I$15-$I$222)+J122*($J$15-$J$222)+K122*($K$15-$K$222)+L122*($L$15-$L$222)+M122*($M$15-$M$222)+N122*($N$15-$N$222)+O122*($O$15-$O$222)+P122*($P$15-$P$222)+Q122*($Q$15-$Q$222)+R122*($R$15-$R$222)+S122*($S$15-$S$222)+T122*($T$15-$T$222)+U122*($U$15-$U$222)+V122*($V$15-$V$222)+W122*($W$15-$W$222)+X122*($X$15-$X$222)+Y122*($Y$15-$Y$222)+Z122*($Z$15-$Z$222)+AA122*($AA$15-$AA$222)+AB122*($AB$15+$AB$222)</f>
        <v>0</v>
      </c>
      <c r="AF122" s="4"/>
      <c r="AG122" s="4"/>
      <c r="AH122" s="4"/>
      <c r="AI122" s="4"/>
      <c r="AJ122" s="4"/>
      <c r="AK122" s="4"/>
      <c r="AL122" s="199"/>
    </row>
    <row r="123" spans="1:38" x14ac:dyDescent="0.2">
      <c r="A123" s="175"/>
      <c r="B123" s="10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41"/>
      <c r="W123" s="141"/>
      <c r="X123" s="119"/>
      <c r="Y123" s="119"/>
      <c r="Z123" s="119"/>
      <c r="AA123" s="120"/>
      <c r="AB123" s="119"/>
      <c r="AC123" s="41">
        <f t="shared" si="4"/>
        <v>0</v>
      </c>
      <c r="AD123" s="20">
        <f t="shared" si="5"/>
        <v>0</v>
      </c>
      <c r="AE123" s="72">
        <f>C123*($C$15-$C$222)+D123*($D$15-$D$222)+E123*($E$15-$E$222)+F123*($F$15-$F$222)+G123*($G$15-$G$222)+H123*($H$15-$H$222)+I123*($I$15-$I$222)+J123*($J$15-$J$222)+K123*($K$15-$K$222)+L123*($L$15-$L$222)+M123*($M$15-$M$222)+N123*($N$15-$N$222)+O123*($O$15-$O$222)+P123*($P$15-$P$222)+Q123*($Q$15-$Q$222)+R123*($R$15-$R$222)+S123*($S$15-$S$222)+T123*($T$15-$T$222)+U123*($U$15-$U$222)+V123*($V$15-$V$222)+W123*($W$15-$W$222)+X123*($X$15-$X$222)+Y123*($Y$15-$Y$222)+Z123*($Z$15-$Z$222)+AA123*($AA$15-$AA$222)+AB123*($AB$15+$AB$222)</f>
        <v>0</v>
      </c>
      <c r="AF123" s="4"/>
      <c r="AG123" s="4"/>
      <c r="AH123" s="4"/>
      <c r="AI123" s="4"/>
      <c r="AJ123" s="4"/>
      <c r="AK123" s="4"/>
      <c r="AL123" s="199"/>
    </row>
    <row r="124" spans="1:38" x14ac:dyDescent="0.2">
      <c r="A124" s="175"/>
      <c r="B124" s="10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6"/>
      <c r="Q124" s="126"/>
      <c r="R124" s="125"/>
      <c r="S124" s="126"/>
      <c r="T124" s="126"/>
      <c r="U124" s="126"/>
      <c r="V124" s="141"/>
      <c r="W124" s="141"/>
      <c r="X124" s="119"/>
      <c r="Y124" s="119"/>
      <c r="Z124" s="119"/>
      <c r="AA124" s="120"/>
      <c r="AB124" s="119"/>
      <c r="AC124" s="41">
        <f t="shared" si="4"/>
        <v>0</v>
      </c>
      <c r="AD124" s="20">
        <f t="shared" si="5"/>
        <v>0</v>
      </c>
      <c r="AE124" s="72">
        <f>C124*($C$15-$C$222)+D124*($D$15-$D$222)+E124*($E$15-$E$222)+F124*($F$15-$F$222)+G124*($G$15-$G$222)+H124*($H$15-$H$222)+I124*($I$15-$I$222)+J124*($J$15-$J$222)+K124*($K$15-$K$222)+L124*($L$15-$L$222)+M124*($M$15-$M$222)+N124*($N$15-$N$222)+O124*($O$15-$O$222)+P124*($P$15-$P$222)+Q124*($Q$15-$Q$222)+R124*($R$15-$R$222)+S124*($S$15-$S$222)+T124*($T$15-$T$222)+U124*($U$15-$U$222)+V124*($V$15-$V$222)+W124*($W$15-$W$222)+X124*($X$15-$X$222)+Y124*($Y$15-$Y$222)+Z124*($Z$15-$Z$222)+AA124*($AA$15-$AA$222)+AB124*($AB$15+$AB$222)</f>
        <v>0</v>
      </c>
      <c r="AF124" s="4"/>
      <c r="AG124" s="4"/>
      <c r="AH124" s="4"/>
      <c r="AI124" s="4"/>
      <c r="AJ124" s="4"/>
      <c r="AK124" s="4"/>
      <c r="AL124" s="199"/>
    </row>
    <row r="125" spans="1:38" x14ac:dyDescent="0.2">
      <c r="A125" s="175"/>
      <c r="B125" s="10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41"/>
      <c r="W125" s="141"/>
      <c r="X125" s="119"/>
      <c r="Y125" s="119"/>
      <c r="Z125" s="119"/>
      <c r="AA125" s="120"/>
      <c r="AB125" s="119"/>
      <c r="AC125" s="41">
        <f t="shared" si="4"/>
        <v>0</v>
      </c>
      <c r="AD125" s="20">
        <f t="shared" si="5"/>
        <v>0</v>
      </c>
      <c r="AE125" s="72">
        <f>C125*($C$15-$C$222)+D125*($D$15-$D$222)+E125*($E$15-$E$222)+F125*($F$15-$F$222)+G125*($G$15-$G$222)+H125*($H$15-$H$222)+I125*($I$15-$I$222)+J125*($J$15-$J$222)+K125*($K$15-$K$222)+L125*($L$15-$L$222)+M125*($M$15-$M$222)+N125*($N$15-$N$222)+O125*($O$15-$O$222)+P125*($P$15-$P$222)+Q125*($Q$15-$Q$222)+R125*($R$15-$R$222)+S125*($S$15-$S$222)+T125*($T$15-$T$222)+U125*($U$15-$U$222)+V125*($V$15-$V$222)+W125*($W$15-$W$222)+X125*($X$15-$X$222)+Y125*($Y$15-$Y$222)+Z125*($Z$15-$Z$222)+AA125*($AA$15-$AA$222)+AB125*($AB$15+$AB$222)</f>
        <v>0</v>
      </c>
      <c r="AF125" s="4"/>
      <c r="AG125" s="4"/>
      <c r="AH125" s="4"/>
      <c r="AI125" s="4"/>
      <c r="AJ125" s="4"/>
      <c r="AK125" s="4"/>
      <c r="AL125" s="199"/>
    </row>
    <row r="126" spans="1:38" x14ac:dyDescent="0.2">
      <c r="A126" s="175"/>
      <c r="B126" s="10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6"/>
      <c r="S126" s="125"/>
      <c r="T126" s="125"/>
      <c r="U126" s="125"/>
      <c r="V126" s="141"/>
      <c r="W126" s="141"/>
      <c r="X126" s="119"/>
      <c r="Y126" s="119"/>
      <c r="Z126" s="119"/>
      <c r="AA126" s="120"/>
      <c r="AB126" s="119"/>
      <c r="AC126" s="41">
        <f t="shared" si="4"/>
        <v>0</v>
      </c>
      <c r="AD126" s="20">
        <f t="shared" si="5"/>
        <v>0</v>
      </c>
      <c r="AE126" s="72">
        <f>C126*($C$15-$C$222)+D126*($D$15-$D$222)+E126*($E$15-$E$222)+F126*($F$15-$F$222)+G126*($G$15-$G$222)+H126*($H$15-$H$222)+I126*($I$15-$I$222)+J126*($J$15-$J$222)+K126*($K$15-$K$222)+L126*($L$15-$L$222)+M126*($M$15-$M$222)+N126*($N$15-$N$222)+O126*($O$15-$O$222)+P126*($P$15-$P$222)+Q126*($Q$15-$Q$222)+R126*($R$15-$R$222)+S126*($S$15-$S$222)+T126*($T$15-$T$222)+U126*($U$15-$U$222)+V126*($V$15-$V$222)+W126*($W$15-$W$222)+X126*($X$15-$X$222)+Y126*($Y$15-$Y$222)+Z126*($Z$15-$Z$222)+AA126*($AA$15-$AA$222)+AB126*($AB$15+$AB$222)</f>
        <v>0</v>
      </c>
      <c r="AF126" s="4"/>
      <c r="AG126" s="4"/>
      <c r="AH126" s="4"/>
      <c r="AI126" s="4"/>
      <c r="AJ126" s="4"/>
      <c r="AK126" s="4"/>
      <c r="AL126" s="199"/>
    </row>
    <row r="127" spans="1:38" x14ac:dyDescent="0.2">
      <c r="A127" s="175"/>
      <c r="B127" s="10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41"/>
      <c r="W127" s="141"/>
      <c r="X127" s="119"/>
      <c r="Y127" s="119"/>
      <c r="Z127" s="119"/>
      <c r="AA127" s="120"/>
      <c r="AB127" s="119"/>
      <c r="AC127" s="41">
        <f t="shared" si="4"/>
        <v>0</v>
      </c>
      <c r="AD127" s="20">
        <f t="shared" si="5"/>
        <v>0</v>
      </c>
      <c r="AE127" s="72">
        <f>C127*($C$15-$C$222)+D127*($D$15-$D$222)+E127*($E$15-$E$222)+F127*($F$15-$F$222)+G127*($G$15-$G$222)+H127*($H$15-$H$222)+I127*($I$15-$I$222)+J127*($J$15-$J$222)+K127*($K$15-$K$222)+L127*($L$15-$L$222)+M127*($M$15-$M$222)+N127*($N$15-$N$222)+O127*($O$15-$O$222)+P127*($P$15-$P$222)+Q127*($Q$15-$Q$222)+R127*($R$15-$R$222)+S127*($S$15-$S$222)+T127*($T$15-$T$222)+U127*($U$15-$U$222)+V127*($V$15-$V$222)+W127*($W$15-$W$222)+X127*($X$15-$X$222)+Y127*($Y$15-$Y$222)+Z127*($Z$15-$Z$222)+AA127*($AA$15-$AA$222)+AB127*($AB$15+$AB$222)</f>
        <v>0</v>
      </c>
      <c r="AF127" s="4"/>
      <c r="AG127" s="4"/>
      <c r="AH127" s="4"/>
      <c r="AI127" s="4"/>
      <c r="AJ127" s="4"/>
      <c r="AK127" s="4"/>
      <c r="AL127" s="199"/>
    </row>
    <row r="128" spans="1:38" x14ac:dyDescent="0.2">
      <c r="A128" s="175"/>
      <c r="B128" s="10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41"/>
      <c r="W128" s="141"/>
      <c r="X128" s="119"/>
      <c r="Y128" s="119"/>
      <c r="Z128" s="119"/>
      <c r="AA128" s="120"/>
      <c r="AB128" s="119"/>
      <c r="AC128" s="41">
        <f t="shared" ref="AC128:AC153" si="6">$C$15*C128+$D$15*D128+$E$15*E128+$F$15*F128+$G$15*G128+$H$15*H128+$I$15*I128+$J$15*J128+$K$15*K128+$L$15*L128+$M$15*M128+$N$15*N128+$O$15*O128+$P$15*P128+$Q$15*Q128+$R$15*R128+$S$15*S128+$T$15*T128+$U$15*U128+$V$15*V128+$W$15*W128+$X$15*X128+$Y$15*Y128+$Z$15*Z128+$AA$15*AA128+$AB$15*AB128</f>
        <v>0</v>
      </c>
      <c r="AD128" s="20">
        <f t="shared" ref="AD128:AD153" si="7">SUM(C128:Y128)</f>
        <v>0</v>
      </c>
      <c r="AE128" s="72">
        <f>C128*($C$15-$C$222)+D128*($D$15-$D$222)+E128*($E$15-$E$222)+F128*($F$15-$F$222)+G128*($G$15-$G$222)+H128*($H$15-$H$222)+I128*($I$15-$I$222)+J128*($J$15-$J$222)+K128*($K$15-$K$222)+L128*($L$15-$L$222)+M128*($M$15-$M$222)+N128*($N$15-$N$222)+O128*($O$15-$O$222)+P128*($P$15-$P$222)+Q128*($Q$15-$Q$222)+R128*($R$15-$R$222)+S128*($S$15-$S$222)+T128*($T$15-$T$222)+U128*($U$15-$U$222)+V128*($V$15-$V$222)+W128*($W$15-$W$222)+X128*($X$15-$X$222)+Y128*($Y$15-$Y$222)+Z128*($Z$15-$Z$222)+AA128*($AA$15-$AA$222)+AB128*($AB$15+$AB$222)</f>
        <v>0</v>
      </c>
      <c r="AF128" s="4"/>
      <c r="AG128" s="4"/>
      <c r="AH128" s="4"/>
      <c r="AI128" s="4"/>
      <c r="AJ128" s="4"/>
      <c r="AK128" s="4"/>
      <c r="AL128" s="199"/>
    </row>
    <row r="129" spans="1:38" x14ac:dyDescent="0.2">
      <c r="A129" s="175"/>
      <c r="B129" s="10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41"/>
      <c r="W129" s="141"/>
      <c r="X129" s="119"/>
      <c r="Y129" s="119"/>
      <c r="Z129" s="119"/>
      <c r="AA129" s="120"/>
      <c r="AB129" s="119"/>
      <c r="AC129" s="41">
        <f t="shared" si="6"/>
        <v>0</v>
      </c>
      <c r="AD129" s="20">
        <f t="shared" si="7"/>
        <v>0</v>
      </c>
      <c r="AE129" s="72">
        <f>C129*($C$15-$C$222)+D129*($D$15-$D$222)+E129*($E$15-$E$222)+F129*($F$15-$F$222)+G129*($G$15-$G$222)+H129*($H$15-$H$222)+I129*($I$15-$I$222)+J129*($J$15-$J$222)+K129*($K$15-$K$222)+L129*($L$15-$L$222)+M129*($M$15-$M$222)+N129*($N$15-$N$222)+O129*($O$15-$O$222)+P129*($P$15-$P$222)+Q129*($Q$15-$Q$222)+R129*($R$15-$R$222)+S129*($S$15-$S$222)+T129*($T$15-$T$222)+U129*($U$15-$U$222)+V129*($V$15-$V$222)+W129*($W$15-$W$222)+X129*($X$15-$X$222)+Y129*($Y$15-$Y$222)+Z129*($Z$15-$Z$222)+AA129*($AA$15-$AA$222)+AB129*($AB$15+$AB$222)</f>
        <v>0</v>
      </c>
      <c r="AF129" s="4"/>
      <c r="AG129" s="4"/>
      <c r="AH129" s="4"/>
      <c r="AI129" s="4"/>
      <c r="AJ129" s="4"/>
      <c r="AK129" s="4"/>
      <c r="AL129" s="199"/>
    </row>
    <row r="130" spans="1:38" x14ac:dyDescent="0.2">
      <c r="A130" s="175"/>
      <c r="B130" s="10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41"/>
      <c r="W130" s="141"/>
      <c r="X130" s="119"/>
      <c r="Y130" s="119"/>
      <c r="Z130" s="119"/>
      <c r="AA130" s="120"/>
      <c r="AB130" s="119"/>
      <c r="AC130" s="41">
        <f t="shared" si="6"/>
        <v>0</v>
      </c>
      <c r="AD130" s="20">
        <f t="shared" si="7"/>
        <v>0</v>
      </c>
      <c r="AE130" s="72">
        <f>C130*($C$15-$C$222)+D130*($D$15-$D$222)+E130*($E$15-$E$222)+F130*($F$15-$F$222)+G130*($G$15-$G$222)+H130*($H$15-$H$222)+I130*($I$15-$I$222)+J130*($J$15-$J$222)+K130*($K$15-$K$222)+L130*($L$15-$L$222)+M130*($M$15-$M$222)+N130*($N$15-$N$222)+O130*($O$15-$O$222)+P130*($P$15-$P$222)+Q130*($Q$15-$Q$222)+R130*($R$15-$R$222)+S130*($S$15-$S$222)+T130*($T$15-$T$222)+U130*($U$15-$U$222)+V130*($V$15-$V$222)+W130*($W$15-$W$222)+X130*($X$15-$X$222)+Y130*($Y$15-$Y$222)+Z130*($Z$15-$Z$222)+AA130*($AA$15-$AA$222)+AB130*($AB$15+$AB$222)</f>
        <v>0</v>
      </c>
      <c r="AF130" s="4"/>
      <c r="AG130" s="4"/>
      <c r="AH130" s="4"/>
      <c r="AI130" s="4"/>
      <c r="AJ130" s="4"/>
      <c r="AK130" s="4"/>
      <c r="AL130" s="199"/>
    </row>
    <row r="131" spans="1:38" x14ac:dyDescent="0.2">
      <c r="A131" s="175"/>
      <c r="B131" s="10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41"/>
      <c r="W131" s="141"/>
      <c r="X131" s="119"/>
      <c r="Y131" s="119"/>
      <c r="Z131" s="119"/>
      <c r="AA131" s="120"/>
      <c r="AB131" s="119"/>
      <c r="AC131" s="41">
        <f t="shared" si="6"/>
        <v>0</v>
      </c>
      <c r="AD131" s="20">
        <f t="shared" si="7"/>
        <v>0</v>
      </c>
      <c r="AE131" s="72">
        <f>C131*($C$15-$C$222)+D131*($D$15-$D$222)+E131*($E$15-$E$222)+F131*($F$15-$F$222)+G131*($G$15-$G$222)+H131*($H$15-$H$222)+I131*($I$15-$I$222)+J131*($J$15-$J$222)+K131*($K$15-$K$222)+L131*($L$15-$L$222)+M131*($M$15-$M$222)+N131*($N$15-$N$222)+O131*($O$15-$O$222)+P131*($P$15-$P$222)+Q131*($Q$15-$Q$222)+R131*($R$15-$R$222)+S131*($S$15-$S$222)+T131*($T$15-$T$222)+U131*($U$15-$U$222)+V131*($V$15-$V$222)+W131*($W$15-$W$222)+X131*($X$15-$X$222)+Y131*($Y$15-$Y$222)+Z131*($Z$15-$Z$222)+AA131*($AA$15-$AA$222)+AB131*($AB$15+$AB$222)</f>
        <v>0</v>
      </c>
      <c r="AF131" s="4"/>
      <c r="AG131" s="4"/>
      <c r="AH131" s="4"/>
      <c r="AI131" s="4"/>
      <c r="AJ131" s="4"/>
      <c r="AK131" s="4"/>
      <c r="AL131" s="199"/>
    </row>
    <row r="132" spans="1:38" x14ac:dyDescent="0.2">
      <c r="A132" s="175"/>
      <c r="B132" s="10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41"/>
      <c r="W132" s="141"/>
      <c r="X132" s="119"/>
      <c r="Y132" s="119"/>
      <c r="Z132" s="119"/>
      <c r="AA132" s="120"/>
      <c r="AB132" s="119"/>
      <c r="AC132" s="41">
        <f t="shared" si="6"/>
        <v>0</v>
      </c>
      <c r="AD132" s="20">
        <f t="shared" si="7"/>
        <v>0</v>
      </c>
      <c r="AE132" s="72">
        <f>C132*($C$15-$C$222)+D132*($D$15-$D$222)+E132*($E$15-$E$222)+F132*($F$15-$F$222)+G132*($G$15-$G$222)+H132*($H$15-$H$222)+I132*($I$15-$I$222)+J132*($J$15-$J$222)+K132*($K$15-$K$222)+L132*($L$15-$L$222)+M132*($M$15-$M$222)+N132*($N$15-$N$222)+O132*($O$15-$O$222)+P132*($P$15-$P$222)+Q132*($Q$15-$Q$222)+R132*($R$15-$R$222)+S132*($S$15-$S$222)+T132*($T$15-$T$222)+U132*($U$15-$U$222)+V132*($V$15-$V$222)+W132*($W$15-$W$222)+X132*($X$15-$X$222)+Y132*($Y$15-$Y$222)+Z132*($Z$15-$Z$222)+AA132*($AA$15-$AA$222)+AB132*($AB$15+$AB$222)</f>
        <v>0</v>
      </c>
      <c r="AF132" s="4"/>
      <c r="AG132" s="4"/>
      <c r="AH132" s="4"/>
      <c r="AI132" s="4"/>
      <c r="AJ132" s="4"/>
      <c r="AK132" s="4"/>
      <c r="AL132" s="199"/>
    </row>
    <row r="133" spans="1:38" x14ac:dyDescent="0.2">
      <c r="A133" s="175"/>
      <c r="B133" s="10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41"/>
      <c r="W133" s="141"/>
      <c r="X133" s="119"/>
      <c r="Y133" s="119"/>
      <c r="Z133" s="119"/>
      <c r="AA133" s="120"/>
      <c r="AB133" s="119"/>
      <c r="AC133" s="41">
        <f t="shared" si="6"/>
        <v>0</v>
      </c>
      <c r="AD133" s="20">
        <f t="shared" si="7"/>
        <v>0</v>
      </c>
      <c r="AE133" s="72">
        <f>C133*($C$15-$C$222)+D133*($D$15-$D$222)+E133*($E$15-$E$222)+F133*($F$15-$F$222)+G133*($G$15-$G$222)+H133*($H$15-$H$222)+I133*($I$15-$I$222)+J133*($J$15-$J$222)+K133*($K$15-$K$222)+L133*($L$15-$L$222)+M133*($M$15-$M$222)+N133*($N$15-$N$222)+O133*($O$15-$O$222)+P133*($P$15-$P$222)+Q133*($Q$15-$Q$222)+R133*($R$15-$R$222)+S133*($S$15-$S$222)+T133*($T$15-$T$222)+U133*($U$15-$U$222)+V133*($V$15-$V$222)+W133*($W$15-$W$222)+X133*($X$15-$X$222)+Y133*($Y$15-$Y$222)+Z133*($Z$15-$Z$222)+AA133*($AA$15-$AA$222)+AB133*($AB$15+$AB$222)</f>
        <v>0</v>
      </c>
      <c r="AF133" s="4"/>
      <c r="AG133" s="4"/>
      <c r="AH133" s="4"/>
      <c r="AI133" s="4"/>
      <c r="AJ133" s="4"/>
      <c r="AK133" s="4"/>
      <c r="AL133" s="199"/>
    </row>
    <row r="134" spans="1:38" x14ac:dyDescent="0.2">
      <c r="A134" s="175"/>
      <c r="B134" s="10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41"/>
      <c r="W134" s="141"/>
      <c r="X134" s="119"/>
      <c r="Y134" s="119"/>
      <c r="Z134" s="119"/>
      <c r="AA134" s="120"/>
      <c r="AB134" s="119"/>
      <c r="AC134" s="41">
        <f t="shared" si="6"/>
        <v>0</v>
      </c>
      <c r="AD134" s="20">
        <f t="shared" si="7"/>
        <v>0</v>
      </c>
      <c r="AE134" s="72">
        <f>C134*($C$15-$C$222)+D134*($D$15-$D$222)+E134*($E$15-$E$222)+F134*($F$15-$F$222)+G134*($G$15-$G$222)+H134*($H$15-$H$222)+I134*($I$15-$I$222)+J134*($J$15-$J$222)+K134*($K$15-$K$222)+L134*($L$15-$L$222)+M134*($M$15-$M$222)+N134*($N$15-$N$222)+O134*($O$15-$O$222)+P134*($P$15-$P$222)+Q134*($Q$15-$Q$222)+R134*($R$15-$R$222)+S134*($S$15-$S$222)+T134*($T$15-$T$222)+U134*($U$15-$U$222)+V134*($V$15-$V$222)+W134*($W$15-$W$222)+X134*($X$15-$X$222)+Y134*($Y$15-$Y$222)+Z134*($Z$15-$Z$222)+AA134*($AA$15-$AA$222)+AB134*($AB$15+$AB$222)</f>
        <v>0</v>
      </c>
      <c r="AF134" s="4"/>
      <c r="AG134" s="4"/>
      <c r="AH134" s="4"/>
      <c r="AI134" s="4"/>
      <c r="AJ134" s="4"/>
      <c r="AK134" s="4"/>
      <c r="AL134" s="199"/>
    </row>
    <row r="135" spans="1:38" x14ac:dyDescent="0.2">
      <c r="A135" s="175"/>
      <c r="B135" s="10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41"/>
      <c r="W135" s="141"/>
      <c r="X135" s="119"/>
      <c r="Y135" s="119"/>
      <c r="Z135" s="119"/>
      <c r="AA135" s="120"/>
      <c r="AB135" s="119"/>
      <c r="AC135" s="41">
        <f t="shared" si="6"/>
        <v>0</v>
      </c>
      <c r="AD135" s="20">
        <f t="shared" si="7"/>
        <v>0</v>
      </c>
      <c r="AE135" s="72">
        <f>C135*($C$15-$C$222)+D135*($D$15-$D$222)+E135*($E$15-$E$222)+F135*($F$15-$F$222)+G135*($G$15-$G$222)+H135*($H$15-$H$222)+I135*($I$15-$I$222)+J135*($J$15-$J$222)+K135*($K$15-$K$222)+L135*($L$15-$L$222)+M135*($M$15-$M$222)+N135*($N$15-$N$222)+O135*($O$15-$O$222)+P135*($P$15-$P$222)+Q135*($Q$15-$Q$222)+R135*($R$15-$R$222)+S135*($S$15-$S$222)+T135*($T$15-$T$222)+U135*($U$15-$U$222)+V135*($V$15-$V$222)+W135*($W$15-$W$222)+X135*($X$15-$X$222)+Y135*($Y$15-$Y$222)+Z135*($Z$15-$Z$222)+AA135*($AA$15-$AA$222)+AB135*($AB$15+$AB$222)</f>
        <v>0</v>
      </c>
      <c r="AF135" s="4"/>
      <c r="AG135" s="4"/>
      <c r="AH135" s="4"/>
      <c r="AI135" s="4"/>
      <c r="AJ135" s="4"/>
      <c r="AK135" s="4"/>
      <c r="AL135" s="199"/>
    </row>
    <row r="136" spans="1:38" x14ac:dyDescent="0.2">
      <c r="A136" s="175"/>
      <c r="B136" s="10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41"/>
      <c r="W136" s="141"/>
      <c r="X136" s="119"/>
      <c r="Y136" s="119"/>
      <c r="Z136" s="119"/>
      <c r="AA136" s="120"/>
      <c r="AB136" s="119"/>
      <c r="AC136" s="41">
        <f t="shared" si="6"/>
        <v>0</v>
      </c>
      <c r="AD136" s="20">
        <f t="shared" si="7"/>
        <v>0</v>
      </c>
      <c r="AE136" s="72">
        <f>C136*($C$15-$C$222)+D136*($D$15-$D$222)+E136*($E$15-$E$222)+F136*($F$15-$F$222)+G136*($G$15-$G$222)+H136*($H$15-$H$222)+I136*($I$15-$I$222)+J136*($J$15-$J$222)+K136*($K$15-$K$222)+L136*($L$15-$L$222)+M136*($M$15-$M$222)+N136*($N$15-$N$222)+O136*($O$15-$O$222)+P136*($P$15-$P$222)+Q136*($Q$15-$Q$222)+R136*($R$15-$R$222)+S136*($S$15-$S$222)+T136*($T$15-$T$222)+U136*($U$15-$U$222)+V136*($V$15-$V$222)+W136*($W$15-$W$222)+X136*($X$15-$X$222)+Y136*($Y$15-$Y$222)+Z136*($Z$15-$Z$222)+AA136*($AA$15-$AA$222)+AB136*($AB$15+$AB$222)</f>
        <v>0</v>
      </c>
      <c r="AF136" s="4"/>
      <c r="AG136" s="4"/>
      <c r="AH136" s="4"/>
      <c r="AI136" s="4"/>
      <c r="AJ136" s="4"/>
      <c r="AK136" s="4"/>
      <c r="AL136" s="199"/>
    </row>
    <row r="137" spans="1:38" x14ac:dyDescent="0.2">
      <c r="A137" s="175"/>
      <c r="B137" s="10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41"/>
      <c r="W137" s="141"/>
      <c r="X137" s="119"/>
      <c r="Y137" s="119"/>
      <c r="Z137" s="119"/>
      <c r="AA137" s="120"/>
      <c r="AB137" s="119"/>
      <c r="AC137" s="41">
        <f t="shared" si="6"/>
        <v>0</v>
      </c>
      <c r="AD137" s="20">
        <f t="shared" si="7"/>
        <v>0</v>
      </c>
      <c r="AE137" s="72">
        <f>C137*($C$15-$C$222)+D137*($D$15-$D$222)+E137*($E$15-$E$222)+F137*($F$15-$F$222)+G137*($G$15-$G$222)+H137*($H$15-$H$222)+I137*($I$15-$I$222)+J137*($J$15-$J$222)+K137*($K$15-$K$222)+L137*($L$15-$L$222)+M137*($M$15-$M$222)+N137*($N$15-$N$222)+O137*($O$15-$O$222)+P137*($P$15-$P$222)+Q137*($Q$15-$Q$222)+R137*($R$15-$R$222)+S137*($S$15-$S$222)+T137*($T$15-$T$222)+U137*($U$15-$U$222)+V137*($V$15-$V$222)+W137*($W$15-$W$222)+X137*($X$15-$X$222)+Y137*($Y$15-$Y$222)+Z137*($Z$15-$Z$222)+AA137*($AA$15-$AA$222)+AB137*($AB$15+$AB$222)</f>
        <v>0</v>
      </c>
      <c r="AF137" s="4"/>
      <c r="AG137" s="4"/>
      <c r="AH137" s="4"/>
      <c r="AI137" s="4"/>
      <c r="AJ137" s="4"/>
      <c r="AK137" s="4"/>
      <c r="AL137" s="199"/>
    </row>
    <row r="138" spans="1:38" x14ac:dyDescent="0.2">
      <c r="A138" s="175"/>
      <c r="B138" s="10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41"/>
      <c r="W138" s="141"/>
      <c r="X138" s="119"/>
      <c r="Y138" s="119"/>
      <c r="Z138" s="119"/>
      <c r="AA138" s="120"/>
      <c r="AB138" s="119"/>
      <c r="AC138" s="41">
        <f t="shared" si="6"/>
        <v>0</v>
      </c>
      <c r="AD138" s="20">
        <f t="shared" si="7"/>
        <v>0</v>
      </c>
      <c r="AE138" s="72">
        <f>C138*($C$15-$C$222)+D138*($D$15-$D$222)+E138*($E$15-$E$222)+F138*($F$15-$F$222)+G138*($G$15-$G$222)+H138*($H$15-$H$222)+I138*($I$15-$I$222)+J138*($J$15-$J$222)+K138*($K$15-$K$222)+L138*($L$15-$L$222)+M138*($M$15-$M$222)+N138*($N$15-$N$222)+O138*($O$15-$O$222)+P138*($P$15-$P$222)+Q138*($Q$15-$Q$222)+R138*($R$15-$R$222)+S138*($S$15-$S$222)+T138*($T$15-$T$222)+U138*($U$15-$U$222)+V138*($V$15-$V$222)+W138*($W$15-$W$222)+X138*($X$15-$X$222)+Y138*($Y$15-$Y$222)+Z138*($Z$15-$Z$222)+AA138*($AA$15-$AA$222)+AB138*($AB$15+$AB$222)</f>
        <v>0</v>
      </c>
      <c r="AF138" s="4"/>
      <c r="AG138" s="4"/>
      <c r="AH138" s="4"/>
      <c r="AI138" s="4"/>
      <c r="AJ138" s="4"/>
      <c r="AK138" s="4"/>
      <c r="AL138" s="199"/>
    </row>
    <row r="139" spans="1:38" x14ac:dyDescent="0.2">
      <c r="A139" s="175"/>
      <c r="B139" s="10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41"/>
      <c r="W139" s="141"/>
      <c r="X139" s="119"/>
      <c r="Y139" s="119"/>
      <c r="Z139" s="119"/>
      <c r="AA139" s="120"/>
      <c r="AB139" s="119"/>
      <c r="AC139" s="41">
        <f t="shared" si="6"/>
        <v>0</v>
      </c>
      <c r="AD139" s="20">
        <f t="shared" si="7"/>
        <v>0</v>
      </c>
      <c r="AE139" s="72">
        <f>C139*($C$15-$C$222)+D139*($D$15-$D$222)+E139*($E$15-$E$222)+F139*($F$15-$F$222)+G139*($G$15-$G$222)+H139*($H$15-$H$222)+I139*($I$15-$I$222)+J139*($J$15-$J$222)+K139*($K$15-$K$222)+L139*($L$15-$L$222)+M139*($M$15-$M$222)+N139*($N$15-$N$222)+O139*($O$15-$O$222)+P139*($P$15-$P$222)+Q139*($Q$15-$Q$222)+R139*($R$15-$R$222)+S139*($S$15-$S$222)+T139*($T$15-$T$222)+U139*($U$15-$U$222)+V139*($V$15-$V$222)+W139*($W$15-$W$222)+X139*($X$15-$X$222)+Y139*($Y$15-$Y$222)+Z139*($Z$15-$Z$222)+AA139*($AA$15-$AA$222)+AB139*($AB$15+$AB$222)</f>
        <v>0</v>
      </c>
      <c r="AF139" s="4"/>
      <c r="AG139" s="4"/>
      <c r="AH139" s="4"/>
      <c r="AI139" s="4"/>
      <c r="AJ139" s="4"/>
      <c r="AK139" s="4"/>
      <c r="AL139" s="199"/>
    </row>
    <row r="140" spans="1:38" x14ac:dyDescent="0.2">
      <c r="A140" s="175"/>
      <c r="B140" s="10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6"/>
      <c r="Q140" s="126"/>
      <c r="R140" s="125"/>
      <c r="S140" s="126"/>
      <c r="T140" s="126"/>
      <c r="U140" s="126"/>
      <c r="V140" s="141"/>
      <c r="W140" s="141"/>
      <c r="X140" s="119"/>
      <c r="Y140" s="119"/>
      <c r="Z140" s="119"/>
      <c r="AA140" s="120"/>
      <c r="AB140" s="119"/>
      <c r="AC140" s="41">
        <f t="shared" si="6"/>
        <v>0</v>
      </c>
      <c r="AD140" s="20">
        <f t="shared" si="7"/>
        <v>0</v>
      </c>
      <c r="AE140" s="72">
        <f>C140*($C$15-$C$222)+D140*($D$15-$D$222)+E140*($E$15-$E$222)+F140*($F$15-$F$222)+G140*($G$15-$G$222)+H140*($H$15-$H$222)+I140*($I$15-$I$222)+J140*($J$15-$J$222)+K140*($K$15-$K$222)+L140*($L$15-$L$222)+M140*($M$15-$M$222)+N140*($N$15-$N$222)+O140*($O$15-$O$222)+P140*($P$15-$P$222)+Q140*($Q$15-$Q$222)+R140*($R$15-$R$222)+S140*($S$15-$S$222)+T140*($T$15-$T$222)+U140*($U$15-$U$222)+V140*($V$15-$V$222)+W140*($W$15-$W$222)+X140*($X$15-$X$222)+Y140*($Y$15-$Y$222)+Z140*($Z$15-$Z$222)+AA140*($AA$15-$AA$222)+AB140*($AB$15+$AB$222)</f>
        <v>0</v>
      </c>
      <c r="AF140" s="4"/>
      <c r="AG140" s="4"/>
      <c r="AH140" s="4"/>
      <c r="AI140" s="4"/>
      <c r="AJ140" s="4"/>
      <c r="AK140" s="4"/>
      <c r="AL140" s="199"/>
    </row>
    <row r="141" spans="1:38" x14ac:dyDescent="0.2">
      <c r="A141" s="175"/>
      <c r="B141" s="10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41"/>
      <c r="W141" s="141"/>
      <c r="X141" s="119"/>
      <c r="Y141" s="119"/>
      <c r="Z141" s="119"/>
      <c r="AA141" s="120"/>
      <c r="AB141" s="119"/>
      <c r="AC141" s="41">
        <f t="shared" si="6"/>
        <v>0</v>
      </c>
      <c r="AD141" s="20">
        <f t="shared" si="7"/>
        <v>0</v>
      </c>
      <c r="AE141" s="72">
        <f>C141*($C$15-$C$222)+D141*($D$15-$D$222)+E141*($E$15-$E$222)+F141*($F$15-$F$222)+G141*($G$15-$G$222)+H141*($H$15-$H$222)+I141*($I$15-$I$222)+J141*($J$15-$J$222)+K141*($K$15-$K$222)+L141*($L$15-$L$222)+M141*($M$15-$M$222)+N141*($N$15-$N$222)+O141*($O$15-$O$222)+P141*($P$15-$P$222)+Q141*($Q$15-$Q$222)+R141*($R$15-$R$222)+S141*($S$15-$S$222)+T141*($T$15-$T$222)+U141*($U$15-$U$222)+V141*($V$15-$V$222)+W141*($W$15-$W$222)+X141*($X$15-$X$222)+Y141*($Y$15-$Y$222)+Z141*($Z$15-$Z$222)+AA141*($AA$15-$AA$222)+AB141*($AB$15+$AB$222)</f>
        <v>0</v>
      </c>
      <c r="AF141" s="4"/>
      <c r="AG141" s="4"/>
      <c r="AH141" s="4"/>
      <c r="AI141" s="4"/>
      <c r="AJ141" s="4"/>
      <c r="AK141" s="4"/>
      <c r="AL141" s="199"/>
    </row>
    <row r="142" spans="1:38" x14ac:dyDescent="0.2">
      <c r="A142" s="175"/>
      <c r="B142" s="10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41"/>
      <c r="W142" s="141"/>
      <c r="X142" s="119"/>
      <c r="Y142" s="119"/>
      <c r="Z142" s="119"/>
      <c r="AA142" s="120"/>
      <c r="AB142" s="119"/>
      <c r="AC142" s="41">
        <f t="shared" ref="AC142" si="8">$C$15*C142+$D$15*D142+$E$15*E142+$F$15*F142+$G$15*G142+$H$15*H142+$I$15*I142+$J$15*J142+$K$15*K142+$L$15*L142+$M$15*M142+$N$15*N142+$O$15*O142+$P$15*P142+$Q$15*Q142+$R$15*R142+$S$15*S142+$T$15*T142+$U$15*U142+$V$15*V142+$W$15*W142+$X$15*X142+$Y$15*Y142+$Z$15*Z142+$AA$15*AA142+$AB$15*AB142</f>
        <v>0</v>
      </c>
      <c r="AD142" s="20">
        <f t="shared" ref="AD142" si="9">SUM(C142:Y142)</f>
        <v>0</v>
      </c>
      <c r="AE142" s="72">
        <f>C142*($C$15-$C$222)+D142*($D$15-$D$222)+E142*($E$15-$E$222)+F142*($F$15-$F$222)+G142*($G$15-$G$222)+H142*($H$15-$H$222)+I142*($I$15-$I$222)+J142*($J$15-$J$222)+K142*($K$15-$K$222)+L142*($L$15-$L$222)+M142*($M$15-$M$222)+N142*($N$15-$N$222)+O142*($O$15-$O$222)+P142*($P$15-$P$222)+Q142*($Q$15-$Q$222)+R142*($R$15-$R$222)+S142*($S$15-$S$222)+T142*($T$15-$T$222)+U142*($U$15-$U$222)+V142*($V$15-$V$222)+W142*($W$15-$W$222)+X142*($X$15-$X$222)+Y142*($Y$15-$Y$222)+Z142*($Z$15-$Z$222)+AA142*($AA$15-$AA$222)+AB142*($AB$15+$AB$222)</f>
        <v>0</v>
      </c>
      <c r="AF142" s="4"/>
      <c r="AG142" s="4"/>
      <c r="AH142" s="4"/>
      <c r="AI142" s="4"/>
      <c r="AJ142" s="4"/>
      <c r="AK142" s="4"/>
      <c r="AL142" s="199"/>
    </row>
    <row r="143" spans="1:38" x14ac:dyDescent="0.2">
      <c r="A143" s="175"/>
      <c r="B143" s="10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6"/>
      <c r="S143" s="125"/>
      <c r="T143" s="125"/>
      <c r="U143" s="125"/>
      <c r="V143" s="141"/>
      <c r="W143" s="141"/>
      <c r="X143" s="119"/>
      <c r="Y143" s="119"/>
      <c r="Z143" s="119"/>
      <c r="AA143" s="120"/>
      <c r="AB143" s="119"/>
      <c r="AC143" s="41">
        <f t="shared" si="6"/>
        <v>0</v>
      </c>
      <c r="AD143" s="20">
        <f t="shared" si="7"/>
        <v>0</v>
      </c>
      <c r="AE143" s="72">
        <f>C143*($C$15-$C$222)+D143*($D$15-$D$222)+E143*($E$15-$E$222)+F143*($F$15-$F$222)+G143*($G$15-$G$222)+H143*($H$15-$H$222)+I143*($I$15-$I$222)+J143*($J$15-$J$222)+K143*($K$15-$K$222)+L143*($L$15-$L$222)+M143*($M$15-$M$222)+N143*($N$15-$N$222)+O143*($O$15-$O$222)+P143*($P$15-$P$222)+Q143*($Q$15-$Q$222)+R143*($R$15-$R$222)+S143*($S$15-$S$222)+T143*($T$15-$T$222)+U143*($U$15-$U$222)+V143*($V$15-$V$222)+W143*($W$15-$W$222)+X143*($X$15-$X$222)+Y143*($Y$15-$Y$222)+Z143*($Z$15-$Z$222)+AA143*($AA$15-$AA$222)+AB143*($AB$15+$AB$222)</f>
        <v>0</v>
      </c>
      <c r="AF143" s="4"/>
      <c r="AG143" s="4"/>
      <c r="AH143" s="4"/>
      <c r="AI143" s="4"/>
      <c r="AJ143" s="4"/>
      <c r="AK143" s="4"/>
      <c r="AL143" s="199"/>
    </row>
    <row r="144" spans="1:38" x14ac:dyDescent="0.2">
      <c r="A144" s="175"/>
      <c r="B144" s="10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41"/>
      <c r="W144" s="141"/>
      <c r="X144" s="119"/>
      <c r="Y144" s="119"/>
      <c r="Z144" s="119"/>
      <c r="AA144" s="120"/>
      <c r="AB144" s="119"/>
      <c r="AC144" s="41">
        <f t="shared" si="6"/>
        <v>0</v>
      </c>
      <c r="AD144" s="20">
        <f t="shared" si="7"/>
        <v>0</v>
      </c>
      <c r="AE144" s="72">
        <f>C144*($C$15-$C$222)+D144*($D$15-$D$222)+E144*($E$15-$E$222)+F144*($F$15-$F$222)+G144*($G$15-$G$222)+H144*($H$15-$H$222)+I144*($I$15-$I$222)+J144*($J$15-$J$222)+K144*($K$15-$K$222)+L144*($L$15-$L$222)+M144*($M$15-$M$222)+N144*($N$15-$N$222)+O144*($O$15-$O$222)+P144*($P$15-$P$222)+Q144*($Q$15-$Q$222)+R144*($R$15-$R$222)+S144*($S$15-$S$222)+T144*($T$15-$T$222)+U144*($U$15-$U$222)+V144*($V$15-$V$222)+W144*($W$15-$W$222)+X144*($X$15-$X$222)+Y144*($Y$15-$Y$222)+Z144*($Z$15-$Z$222)+AA144*($AA$15-$AA$222)+AB144*($AB$15+$AB$222)</f>
        <v>0</v>
      </c>
      <c r="AF144" s="4"/>
      <c r="AG144" s="4"/>
      <c r="AH144" s="4"/>
      <c r="AI144" s="4"/>
      <c r="AJ144" s="4"/>
      <c r="AK144" s="4"/>
      <c r="AL144" s="199"/>
    </row>
    <row r="145" spans="1:38" x14ac:dyDescent="0.2">
      <c r="A145" s="175"/>
      <c r="B145" s="10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41"/>
      <c r="W145" s="141"/>
      <c r="X145" s="119"/>
      <c r="Y145" s="119"/>
      <c r="Z145" s="119"/>
      <c r="AA145" s="120"/>
      <c r="AB145" s="119"/>
      <c r="AC145" s="41">
        <f t="shared" ref="AC145:AC149" si="10">$C$15*C145+$D$15*D145+$E$15*E145+$F$15*F145+$G$15*G145+$H$15*H145+$I$15*I145+$J$15*J145+$K$15*K145+$L$15*L145+$M$15*M145+$N$15*N145+$O$15*O145+$P$15*P145+$Q$15*Q145+$R$15*R145+$S$15*S145+$T$15*T145+$U$15*U145+$V$15*V145+$W$15*W145+$X$15*X145+$Y$15*Y145+$Z$15*Z145+$AA$15*AA145+$AB$15*AB145</f>
        <v>0</v>
      </c>
      <c r="AD145" s="20">
        <f t="shared" ref="AD145:AD149" si="11">SUM(C145:Y145)</f>
        <v>0</v>
      </c>
      <c r="AE145" s="72">
        <f>C145*($C$15-$C$222)+D145*($D$15-$D$222)+E145*($E$15-$E$222)+F145*($F$15-$F$222)+G145*($G$15-$G$222)+H145*($H$15-$H$222)+I145*($I$15-$I$222)+J145*($J$15-$J$222)+K145*($K$15-$K$222)+L145*($L$15-$L$222)+M145*($M$15-$M$222)+N145*($N$15-$N$222)+O145*($O$15-$O$222)+P145*($P$15-$P$222)+Q145*($Q$15-$Q$222)+R145*($R$15-$R$222)+S145*($S$15-$S$222)+T145*($T$15-$T$222)+U145*($U$15-$U$222)+V145*($V$15-$V$222)+W145*($W$15-$W$222)+X145*($X$15-$X$222)+Y145*($Y$15-$Y$222)+Z145*($Z$15-$Z$222)+AA145*($AA$15-$AA$222)+AB145*($AB$15+$AB$222)</f>
        <v>0</v>
      </c>
      <c r="AF145" s="4"/>
      <c r="AG145" s="4"/>
      <c r="AH145" s="4"/>
      <c r="AI145" s="4"/>
      <c r="AJ145" s="4"/>
      <c r="AK145" s="4"/>
      <c r="AL145" s="199"/>
    </row>
    <row r="146" spans="1:38" x14ac:dyDescent="0.2">
      <c r="A146" s="175"/>
      <c r="B146" s="10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41"/>
      <c r="W146" s="141"/>
      <c r="X146" s="119"/>
      <c r="Y146" s="119"/>
      <c r="Z146" s="119"/>
      <c r="AA146" s="120"/>
      <c r="AB146" s="119"/>
      <c r="AC146" s="41">
        <f t="shared" si="10"/>
        <v>0</v>
      </c>
      <c r="AD146" s="20">
        <f t="shared" si="11"/>
        <v>0</v>
      </c>
      <c r="AE146" s="72">
        <f>C146*($C$15-$C$222)+D146*($D$15-$D$222)+E146*($E$15-$E$222)+F146*($F$15-$F$222)+G146*($G$15-$G$222)+H146*($H$15-$H$222)+I146*($I$15-$I$222)+J146*($J$15-$J$222)+K146*($K$15-$K$222)+L146*($L$15-$L$222)+M146*($M$15-$M$222)+N146*($N$15-$N$222)+O146*($O$15-$O$222)+P146*($P$15-$P$222)+Q146*($Q$15-$Q$222)+R146*($R$15-$R$222)+S146*($S$15-$S$222)+T146*($T$15-$T$222)+U146*($U$15-$U$222)+V146*($V$15-$V$222)+W146*($W$15-$W$222)+X146*($X$15-$X$222)+Y146*($Y$15-$Y$222)+Z146*($Z$15-$Z$222)+AA146*($AA$15-$AA$222)+AB146*($AB$15+$AB$222)</f>
        <v>0</v>
      </c>
      <c r="AF146" s="4"/>
      <c r="AG146" s="4"/>
      <c r="AH146" s="4"/>
      <c r="AI146" s="4"/>
      <c r="AJ146" s="4"/>
      <c r="AK146" s="4"/>
      <c r="AL146" s="199"/>
    </row>
    <row r="147" spans="1:38" x14ac:dyDescent="0.2">
      <c r="A147" s="175"/>
      <c r="B147" s="10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41"/>
      <c r="W147" s="141"/>
      <c r="X147" s="119"/>
      <c r="Y147" s="119"/>
      <c r="Z147" s="119"/>
      <c r="AA147" s="120"/>
      <c r="AB147" s="119"/>
      <c r="AC147" s="41">
        <f t="shared" si="10"/>
        <v>0</v>
      </c>
      <c r="AD147" s="20">
        <f t="shared" si="11"/>
        <v>0</v>
      </c>
      <c r="AE147" s="72">
        <f>C147*($C$15-$C$222)+D147*($D$15-$D$222)+E147*($E$15-$E$222)+F147*($F$15-$F$222)+G147*($G$15-$G$222)+H147*($H$15-$H$222)+I147*($I$15-$I$222)+J147*($J$15-$J$222)+K147*($K$15-$K$222)+L147*($L$15-$L$222)+M147*($M$15-$M$222)+N147*($N$15-$N$222)+O147*($O$15-$O$222)+P147*($P$15-$P$222)+Q147*($Q$15-$Q$222)+R147*($R$15-$R$222)+S147*($S$15-$S$222)+T147*($T$15-$T$222)+U147*($U$15-$U$222)+V147*($V$15-$V$222)+W147*($W$15-$W$222)+X147*($X$15-$X$222)+Y147*($Y$15-$Y$222)+Z147*($Z$15-$Z$222)+AA147*($AA$15-$AA$222)+AB147*($AB$15+$AB$222)</f>
        <v>0</v>
      </c>
      <c r="AF147" s="4"/>
      <c r="AG147" s="4"/>
      <c r="AH147" s="4"/>
      <c r="AI147" s="4"/>
      <c r="AJ147" s="4"/>
      <c r="AK147" s="4"/>
      <c r="AL147" s="199"/>
    </row>
    <row r="148" spans="1:38" x14ac:dyDescent="0.2">
      <c r="A148" s="175"/>
      <c r="B148" s="10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41"/>
      <c r="W148" s="141"/>
      <c r="X148" s="119"/>
      <c r="Y148" s="119"/>
      <c r="Z148" s="119"/>
      <c r="AA148" s="120"/>
      <c r="AB148" s="119"/>
      <c r="AC148" s="41">
        <f t="shared" si="10"/>
        <v>0</v>
      </c>
      <c r="AD148" s="20">
        <f t="shared" si="11"/>
        <v>0</v>
      </c>
      <c r="AE148" s="72">
        <f>C148*($C$15-$C$222)+D148*($D$15-$D$222)+E148*($E$15-$E$222)+F148*($F$15-$F$222)+G148*($G$15-$G$222)+H148*($H$15-$H$222)+I148*($I$15-$I$222)+J148*($J$15-$J$222)+K148*($K$15-$K$222)+L148*($L$15-$L$222)+M148*($M$15-$M$222)+N148*($N$15-$N$222)+O148*($O$15-$O$222)+P148*($P$15-$P$222)+Q148*($Q$15-$Q$222)+R148*($R$15-$R$222)+S148*($S$15-$S$222)+T148*($T$15-$T$222)+U148*($U$15-$U$222)+V148*($V$15-$V$222)+W148*($W$15-$W$222)+X148*($X$15-$X$222)+Y148*($Y$15-$Y$222)+Z148*($Z$15-$Z$222)+AA148*($AA$15-$AA$222)+AB148*($AB$15+$AB$222)</f>
        <v>0</v>
      </c>
      <c r="AF148" s="4"/>
      <c r="AG148" s="4"/>
      <c r="AH148" s="4"/>
      <c r="AI148" s="4"/>
      <c r="AJ148" s="4"/>
      <c r="AK148" s="4"/>
      <c r="AL148" s="199"/>
    </row>
    <row r="149" spans="1:38" x14ac:dyDescent="0.2">
      <c r="A149" s="175"/>
      <c r="B149" s="10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41"/>
      <c r="W149" s="141"/>
      <c r="X149" s="119"/>
      <c r="Y149" s="119"/>
      <c r="Z149" s="119"/>
      <c r="AA149" s="120"/>
      <c r="AB149" s="119"/>
      <c r="AC149" s="41">
        <f t="shared" si="10"/>
        <v>0</v>
      </c>
      <c r="AD149" s="20">
        <f t="shared" si="11"/>
        <v>0</v>
      </c>
      <c r="AE149" s="72">
        <f>C149*($C$15-$C$222)+D149*($D$15-$D$222)+E149*($E$15-$E$222)+F149*($F$15-$F$222)+G149*($G$15-$G$222)+H149*($H$15-$H$222)+I149*($I$15-$I$222)+J149*($J$15-$J$222)+K149*($K$15-$K$222)+L149*($L$15-$L$222)+M149*($M$15-$M$222)+N149*($N$15-$N$222)+O149*($O$15-$O$222)+P149*($P$15-$P$222)+Q149*($Q$15-$Q$222)+R149*($R$15-$R$222)+S149*($S$15-$S$222)+T149*($T$15-$T$222)+U149*($U$15-$U$222)+V149*($V$15-$V$222)+W149*($W$15-$W$222)+X149*($X$15-$X$222)+Y149*($Y$15-$Y$222)+Z149*($Z$15-$Z$222)+AA149*($AA$15-$AA$222)+AB149*($AB$15+$AB$222)</f>
        <v>0</v>
      </c>
      <c r="AF149" s="4"/>
      <c r="AG149" s="4"/>
      <c r="AH149" s="4"/>
      <c r="AI149" s="4"/>
      <c r="AJ149" s="4"/>
      <c r="AK149" s="4"/>
      <c r="AL149" s="199"/>
    </row>
    <row r="150" spans="1:38" x14ac:dyDescent="0.2">
      <c r="A150" s="175"/>
      <c r="B150" s="10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6"/>
      <c r="Q150" s="126"/>
      <c r="R150" s="125"/>
      <c r="S150" s="126"/>
      <c r="T150" s="126"/>
      <c r="U150" s="126"/>
      <c r="V150" s="141"/>
      <c r="W150" s="141"/>
      <c r="X150" s="119"/>
      <c r="Y150" s="119"/>
      <c r="Z150" s="119"/>
      <c r="AA150" s="120"/>
      <c r="AB150" s="119"/>
      <c r="AC150" s="41">
        <f t="shared" si="6"/>
        <v>0</v>
      </c>
      <c r="AD150" s="20">
        <f t="shared" si="7"/>
        <v>0</v>
      </c>
      <c r="AE150" s="72">
        <f>C150*($C$15-$C$222)+D150*($D$15-$D$222)+E150*($E$15-$E$222)+F150*($F$15-$F$222)+G150*($G$15-$G$222)+H150*($H$15-$H$222)+I150*($I$15-$I$222)+J150*($J$15-$J$222)+K150*($K$15-$K$222)+L150*($L$15-$L$222)+M150*($M$15-$M$222)+N150*($N$15-$N$222)+O150*($O$15-$O$222)+P150*($P$15-$P$222)+Q150*($Q$15-$Q$222)+R150*($R$15-$R$222)+S150*($S$15-$S$222)+T150*($T$15-$T$222)+U150*($U$15-$U$222)+V150*($V$15-$V$222)+W150*($W$15-$W$222)+X150*($X$15-$X$222)+Y150*($Y$15-$Y$222)+Z150*($Z$15-$Z$222)+AA150*($AA$15-$AA$222)+AB150*($AB$15+$AB$222)</f>
        <v>0</v>
      </c>
      <c r="AF150" s="4"/>
      <c r="AG150" s="4"/>
      <c r="AH150" s="4"/>
      <c r="AI150" s="4"/>
      <c r="AJ150" s="4"/>
      <c r="AK150" s="4"/>
      <c r="AL150" s="199"/>
    </row>
    <row r="151" spans="1:38" x14ac:dyDescent="0.2">
      <c r="A151" s="175"/>
      <c r="B151" s="10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41"/>
      <c r="W151" s="141"/>
      <c r="X151" s="119"/>
      <c r="Y151" s="119"/>
      <c r="Z151" s="119"/>
      <c r="AA151" s="120"/>
      <c r="AB151" s="119"/>
      <c r="AC151" s="41">
        <f t="shared" si="6"/>
        <v>0</v>
      </c>
      <c r="AD151" s="20">
        <f t="shared" si="7"/>
        <v>0</v>
      </c>
      <c r="AE151" s="72">
        <f>C151*($C$15-$C$222)+D151*($D$15-$D$222)+E151*($E$15-$E$222)+F151*($F$15-$F$222)+G151*($G$15-$G$222)+H151*($H$15-$H$222)+I151*($I$15-$I$222)+J151*($J$15-$J$222)+K151*($K$15-$K$222)+L151*($L$15-$L$222)+M151*($M$15-$M$222)+N151*($N$15-$N$222)+O151*($O$15-$O$222)+P151*($P$15-$P$222)+Q151*($Q$15-$Q$222)+R151*($R$15-$R$222)+S151*($S$15-$S$222)+T151*($T$15-$T$222)+U151*($U$15-$U$222)+V151*($V$15-$V$222)+W151*($W$15-$W$222)+X151*($X$15-$X$222)+Y151*($Y$15-$Y$222)+Z151*($Z$15-$Z$222)+AA151*($AA$15-$AA$222)+AB151*($AB$15+$AB$222)</f>
        <v>0</v>
      </c>
      <c r="AF151" s="4"/>
      <c r="AG151" s="4"/>
      <c r="AH151" s="4"/>
      <c r="AI151" s="4"/>
      <c r="AJ151" s="4"/>
      <c r="AK151" s="4"/>
      <c r="AL151" s="199"/>
    </row>
    <row r="152" spans="1:38" x14ac:dyDescent="0.2">
      <c r="A152" s="175"/>
      <c r="B152" s="10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6"/>
      <c r="S152" s="125"/>
      <c r="T152" s="125"/>
      <c r="U152" s="125"/>
      <c r="V152" s="141"/>
      <c r="W152" s="141"/>
      <c r="X152" s="119"/>
      <c r="Y152" s="119"/>
      <c r="Z152" s="119"/>
      <c r="AA152" s="120"/>
      <c r="AB152" s="119"/>
      <c r="AC152" s="41">
        <f t="shared" si="6"/>
        <v>0</v>
      </c>
      <c r="AD152" s="20">
        <f t="shared" si="7"/>
        <v>0</v>
      </c>
      <c r="AE152" s="72">
        <f>C152*($C$15-$C$222)+D152*($D$15-$D$222)+E152*($E$15-$E$222)+F152*($F$15-$F$222)+G152*($G$15-$G$222)+H152*($H$15-$H$222)+I152*($I$15-$I$222)+J152*($J$15-$J$222)+K152*($K$15-$K$222)+L152*($L$15-$L$222)+M152*($M$15-$M$222)+N152*($N$15-$N$222)+O152*($O$15-$O$222)+P152*($P$15-$P$222)+Q152*($Q$15-$Q$222)+R152*($R$15-$R$222)+S152*($S$15-$S$222)+T152*($T$15-$T$222)+U152*($U$15-$U$222)+V152*($V$15-$V$222)+W152*($W$15-$W$222)+X152*($X$15-$X$222)+Y152*($Y$15-$Y$222)+Z152*($Z$15-$Z$222)+AA152*($AA$15-$AA$222)+AB152*($AB$15+$AB$222)</f>
        <v>0</v>
      </c>
      <c r="AF152" s="4"/>
      <c r="AG152" s="4"/>
      <c r="AH152" s="4"/>
      <c r="AI152" s="4"/>
      <c r="AJ152" s="4"/>
      <c r="AK152" s="4"/>
      <c r="AL152" s="199"/>
    </row>
    <row r="153" spans="1:38" x14ac:dyDescent="0.2">
      <c r="A153" s="175"/>
      <c r="B153" s="10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41"/>
      <c r="W153" s="141"/>
      <c r="X153" s="119"/>
      <c r="Y153" s="119"/>
      <c r="Z153" s="119"/>
      <c r="AA153" s="120"/>
      <c r="AB153" s="119"/>
      <c r="AC153" s="41">
        <f t="shared" si="6"/>
        <v>0</v>
      </c>
      <c r="AD153" s="20">
        <f t="shared" si="7"/>
        <v>0</v>
      </c>
      <c r="AE153" s="72">
        <f>C153*($C$15-$C$222)+D153*($D$15-$D$222)+E153*($E$15-$E$222)+F153*($F$15-$F$222)+G153*($G$15-$G$222)+H153*($H$15-$H$222)+I153*($I$15-$I$222)+J153*($J$15-$J$222)+K153*($K$15-$K$222)+L153*($L$15-$L$222)+M153*($M$15-$M$222)+N153*($N$15-$N$222)+O153*($O$15-$O$222)+P153*($P$15-$P$222)+Q153*($Q$15-$Q$222)+R153*($R$15-$R$222)+S153*($S$15-$S$222)+T153*($T$15-$T$222)+U153*($U$15-$U$222)+V153*($V$15-$V$222)+W153*($W$15-$W$222)+X153*($X$15-$X$222)+Y153*($Y$15-$Y$222)+Z153*($Z$15-$Z$222)+AA153*($AA$15-$AA$222)+AB153*($AB$15+$AB$222)</f>
        <v>0</v>
      </c>
      <c r="AF153" s="4"/>
      <c r="AG153" s="4"/>
      <c r="AH153" s="4"/>
      <c r="AI153" s="4"/>
      <c r="AJ153" s="4"/>
      <c r="AK153" s="4"/>
      <c r="AL153" s="199"/>
    </row>
    <row r="154" spans="1:38" x14ac:dyDescent="0.2">
      <c r="A154" s="175"/>
      <c r="B154" s="10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41"/>
      <c r="W154" s="141"/>
      <c r="X154" s="121"/>
      <c r="Y154" s="121"/>
      <c r="Z154" s="119"/>
      <c r="AA154" s="121"/>
      <c r="AB154" s="119"/>
      <c r="AC154" s="41">
        <f t="shared" si="4"/>
        <v>0</v>
      </c>
      <c r="AD154" s="20">
        <f t="shared" si="5"/>
        <v>0</v>
      </c>
      <c r="AE154" s="72">
        <f>C154*($C$15-$C$222)+D154*($D$15-$D$222)+E154*($E$15-$E$222)+F154*($F$15-$F$222)+G154*($G$15-$G$222)+H154*($H$15-$H$222)+I154*($I$15-$I$222)+J154*($J$15-$J$222)+K154*($K$15-$K$222)+L154*($L$15-$L$222)+M154*($M$15-$M$222)+N154*($N$15-$N$222)+O154*($O$15-$O$222)+P154*($P$15-$P$222)+Q154*($Q$15-$Q$222)+R154*($R$15-$R$222)+S154*($S$15-$S$222)+T154*($T$15-$T$222)+U154*($U$15-$U$222)+V154*($V$15-$V$222)+W154*($W$15-$W$222)+X154*($X$15-$X$222)+Y154*($Y$15-$Y$222)+Z154*($Z$15-$Z$222)+AA154*($AA$15-$AA$222)+AB154*($AB$15+$AB$222)</f>
        <v>0</v>
      </c>
      <c r="AF154" s="4"/>
      <c r="AG154" s="4"/>
      <c r="AH154" s="4"/>
      <c r="AI154" s="4"/>
      <c r="AJ154" s="4"/>
      <c r="AK154" s="4"/>
      <c r="AL154" s="199"/>
    </row>
    <row r="155" spans="1:38" x14ac:dyDescent="0.2">
      <c r="A155" s="175"/>
      <c r="B155" s="10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41"/>
      <c r="W155" s="141"/>
      <c r="X155" s="121"/>
      <c r="Y155" s="121"/>
      <c r="Z155" s="121"/>
      <c r="AA155" s="121"/>
      <c r="AB155" s="119"/>
      <c r="AC155" s="41">
        <f t="shared" si="4"/>
        <v>0</v>
      </c>
      <c r="AD155" s="20">
        <f t="shared" si="5"/>
        <v>0</v>
      </c>
      <c r="AE155" s="72">
        <f>C155*($C$15-$C$222)+D155*($D$15-$D$222)+E155*($E$15-$E$222)+F155*($F$15-$F$222)+G155*($G$15-$G$222)+H155*($H$15-$H$222)+I155*($I$15-$I$222)+J155*($J$15-$J$222)+K155*($K$15-$K$222)+L155*($L$15-$L$222)+M155*($M$15-$M$222)+N155*($N$15-$N$222)+O155*($O$15-$O$222)+P155*($P$15-$P$222)+Q155*($Q$15-$Q$222)+R155*($R$15-$R$222)+S155*($S$15-$S$222)+T155*($T$15-$T$222)+U155*($U$15-$U$222)+V155*($V$15-$V$222)+W155*($W$15-$W$222)+X155*($X$15-$X$222)+Y155*($Y$15-$Y$222)+Z155*($Z$15-$Z$222)+AA155*($AA$15-$AA$222)+AB155*($AB$15+$AB$222)</f>
        <v>0</v>
      </c>
      <c r="AF155" s="4"/>
      <c r="AG155" s="4"/>
      <c r="AH155" s="4"/>
      <c r="AI155" s="4"/>
      <c r="AJ155" s="4"/>
      <c r="AK155" s="4"/>
      <c r="AL155" s="199"/>
    </row>
    <row r="156" spans="1:38" x14ac:dyDescent="0.2">
      <c r="A156" s="175"/>
      <c r="B156" s="10"/>
      <c r="C156" s="122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5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19"/>
      <c r="AC156" s="41">
        <f t="shared" si="4"/>
        <v>0</v>
      </c>
      <c r="AD156" s="20">
        <f t="shared" si="5"/>
        <v>0</v>
      </c>
      <c r="AE156" s="72">
        <f>C156*($C$15-$C$222)+D156*($D$15-$D$222)+E156*($E$15-$E$222)+F156*($F$15-$F$222)+G156*($G$15-$G$222)+H156*($H$15-$H$222)+I156*($I$15-$I$222)+J156*($J$15-$J$222)+K156*($K$15-$K$222)+L156*($L$15-$L$222)+M156*($M$15-$M$222)+N156*($N$15-$N$222)+O156*($O$15-$O$222)+P156*($P$15-$P$222)+Q156*($Q$15-$Q$222)+R156*($R$15-$R$222)+S156*($S$15-$S$222)+T156*($T$15-$T$222)+U156*($U$15-$U$222)+V156*($V$15-$V$222)+W156*($W$15-$W$222)+X156*($X$15-$X$222)+Y156*($Y$15-$Y$222)+Z156*($Z$15-$Z$222)+AA156*($AA$15-$AA$222)+AB156*($AB$15+$AB$222)</f>
        <v>0</v>
      </c>
      <c r="AF156" s="4"/>
      <c r="AG156" s="4"/>
      <c r="AH156" s="4"/>
      <c r="AI156" s="4"/>
      <c r="AJ156" s="4"/>
      <c r="AK156" s="4"/>
      <c r="AL156" s="199"/>
    </row>
    <row r="157" spans="1:38" x14ac:dyDescent="0.2">
      <c r="A157" s="175"/>
      <c r="B157" s="10"/>
      <c r="C157" s="122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19"/>
      <c r="AC157" s="41">
        <f t="shared" si="4"/>
        <v>0</v>
      </c>
      <c r="AD157" s="20">
        <f t="shared" si="5"/>
        <v>0</v>
      </c>
      <c r="AE157" s="72">
        <f>C157*($C$15-$C$222)+D157*($D$15-$D$222)+E157*($E$15-$E$222)+F157*($F$15-$F$222)+G157*($G$15-$G$222)+H157*($H$15-$H$222)+I157*($I$15-$I$222)+J157*($J$15-$J$222)+K157*($K$15-$K$222)+L157*($L$15-$L$222)+M157*($M$15-$M$222)+N157*($N$15-$N$222)+O157*($O$15-$O$222)+P157*($P$15-$P$222)+Q157*($Q$15-$Q$222)+R157*($R$15-$R$222)+S157*($S$15-$S$222)+T157*($T$15-$T$222)+U157*($U$15-$U$222)+V157*($V$15-$V$222)+W157*($W$15-$W$222)+X157*($X$15-$X$222)+Y157*($Y$15-$Y$222)+Z157*($Z$15-$Z$222)+AA157*($AA$15-$AA$222)+AB157*($AB$15+$AB$222)</f>
        <v>0</v>
      </c>
      <c r="AF157" s="4"/>
      <c r="AG157" s="4"/>
      <c r="AH157" s="4"/>
      <c r="AI157" s="4"/>
      <c r="AJ157" s="4"/>
      <c r="AK157" s="4"/>
      <c r="AL157" s="199"/>
    </row>
    <row r="158" spans="1:38" x14ac:dyDescent="0.2">
      <c r="A158" s="175"/>
      <c r="B158" s="10"/>
      <c r="C158" s="112"/>
      <c r="D158" s="77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119"/>
      <c r="AC158" s="41">
        <f t="shared" si="4"/>
        <v>0</v>
      </c>
      <c r="AD158" s="20">
        <f t="shared" si="5"/>
        <v>0</v>
      </c>
      <c r="AE158" s="72">
        <f>C158*($C$15-$C$222)+D158*($D$15-$D$222)+E158*($E$15-$E$222)+F158*($F$15-$F$222)+G158*($G$15-$G$222)+H158*($H$15-$H$222)+I158*($I$15-$I$222)+J158*($J$15-$J$222)+K158*($K$15-$K$222)+L158*($L$15-$L$222)+M158*($M$15-$M$222)+N158*($N$15-$N$222)+O158*($O$15-$O$222)+P158*($P$15-$P$222)+Q158*($Q$15-$Q$222)+R158*($R$15-$R$222)+S158*($S$15-$S$222)+T158*($T$15-$T$222)+U158*($U$15-$U$222)+V158*($V$15-$V$222)+W158*($W$15-$W$222)+X158*($X$15-$X$222)+Y158*($Y$15-$Y$222)+Z158*($Z$15-$Z$222)+AA158*($AA$15-$AA$222)+AB158*($AB$15+$AB$222)</f>
        <v>0</v>
      </c>
      <c r="AF158" s="4"/>
      <c r="AG158" s="4"/>
      <c r="AH158" s="4"/>
      <c r="AI158" s="4"/>
      <c r="AJ158" s="4"/>
      <c r="AK158" s="4"/>
      <c r="AL158" s="199"/>
    </row>
    <row r="159" spans="1:38" x14ac:dyDescent="0.2">
      <c r="A159" s="175"/>
      <c r="B159" s="10"/>
      <c r="C159" s="112"/>
      <c r="D159" s="77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119"/>
      <c r="AC159" s="41">
        <f t="shared" si="4"/>
        <v>0</v>
      </c>
      <c r="AD159" s="20">
        <f t="shared" si="5"/>
        <v>0</v>
      </c>
      <c r="AE159" s="72">
        <f>C159*($C$15-$C$222)+D159*($D$15-$D$222)+E159*($E$15-$E$222)+F159*($F$15-$F$222)+G159*($G$15-$G$222)+H159*($H$15-$H$222)+I159*($I$15-$I$222)+J159*($J$15-$J$222)+K159*($K$15-$K$222)+L159*($L$15-$L$222)+M159*($M$15-$M$222)+N159*($N$15-$N$222)+O159*($O$15-$O$222)+P159*($P$15-$P$222)+Q159*($Q$15-$Q$222)+R159*($R$15-$R$222)+S159*($S$15-$S$222)+T159*($T$15-$T$222)+U159*($U$15-$U$222)+V159*($V$15-$V$222)+W159*($W$15-$W$222)+X159*($X$15-$X$222)+Y159*($Y$15-$Y$222)+Z159*($Z$15-$Z$222)+AA159*($AA$15-$AA$222)+AB159*($AB$15+$AB$222)</f>
        <v>0</v>
      </c>
      <c r="AF159" s="4"/>
      <c r="AG159" s="4"/>
      <c r="AH159" s="4"/>
      <c r="AI159" s="4"/>
      <c r="AJ159" s="4"/>
      <c r="AK159" s="4"/>
      <c r="AL159" s="199"/>
    </row>
    <row r="160" spans="1:38" x14ac:dyDescent="0.2">
      <c r="A160" s="175"/>
      <c r="B160" s="10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41"/>
      <c r="W160" s="141"/>
      <c r="X160" s="119"/>
      <c r="Y160" s="119"/>
      <c r="Z160" s="119"/>
      <c r="AA160" s="120"/>
      <c r="AB160" s="119"/>
      <c r="AC160" s="41">
        <f t="shared" ref="AC160:AC212" si="12">$C$15*C160+$D$15*D160+$E$15*E160+$F$15*F160+$G$15*G160+$H$15*H160+$I$15*I160+$J$15*J160+$K$15*K160+$L$15*L160+$M$15*M160+$N$15*N160+$O$15*O160+$P$15*P160+$Q$15*Q160+$R$15*R160+$S$15*S160+$T$15*T160+$U$15*U160+$V$15*V160+$W$15*W160+$X$15*X160+$Y$15*Y160+$Z$15*Z160+$AA$15*AA160+$AB$15*AB160</f>
        <v>0</v>
      </c>
      <c r="AD160" s="20">
        <f t="shared" ref="AD160:AD212" si="13">SUM(C160:Y160)</f>
        <v>0</v>
      </c>
      <c r="AE160" s="72">
        <f>C160*($C$15-$C$222)+D160*($D$15-$D$222)+E160*($E$15-$E$222)+F160*($F$15-$F$222)+G160*($G$15-$G$222)+H160*($H$15-$H$222)+I160*($I$15-$I$222)+J160*($J$15-$J$222)+K160*($K$15-$K$222)+L160*($L$15-$L$222)+M160*($M$15-$M$222)+N160*($N$15-$N$222)+O160*($O$15-$O$222)+P160*($P$15-$P$222)+Q160*($Q$15-$Q$222)+R160*($R$15-$R$222)+S160*($S$15-$S$222)+T160*($T$15-$T$222)+U160*($U$15-$U$222)+V160*($V$15-$V$222)+W160*($W$15-$W$222)+X160*($X$15-$X$222)+Y160*($Y$15-$Y$222)+Z160*($Z$15-$Z$222)+AA160*($AA$15-$AA$222)+AB160*($AB$15+$AB$222)</f>
        <v>0</v>
      </c>
      <c r="AF160" s="4"/>
      <c r="AG160" s="4"/>
      <c r="AH160" s="4"/>
      <c r="AI160" s="4"/>
      <c r="AJ160" s="4"/>
      <c r="AK160" s="4"/>
      <c r="AL160" s="199"/>
    </row>
    <row r="161" spans="1:38" x14ac:dyDescent="0.2">
      <c r="A161" s="175"/>
      <c r="B161" s="10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41"/>
      <c r="W161" s="141"/>
      <c r="X161" s="119"/>
      <c r="Y161" s="119"/>
      <c r="Z161" s="119"/>
      <c r="AA161" s="120"/>
      <c r="AB161" s="119"/>
      <c r="AC161" s="41">
        <f t="shared" si="12"/>
        <v>0</v>
      </c>
      <c r="AD161" s="20">
        <f t="shared" si="13"/>
        <v>0</v>
      </c>
      <c r="AE161" s="72">
        <f>C161*($C$15-$C$222)+D161*($D$15-$D$222)+E161*($E$15-$E$222)+F161*($F$15-$F$222)+G161*($G$15-$G$222)+H161*($H$15-$H$222)+I161*($I$15-$I$222)+J161*($J$15-$J$222)+K161*($K$15-$K$222)+L161*($L$15-$L$222)+M161*($M$15-$M$222)+N161*($N$15-$N$222)+O161*($O$15-$O$222)+P161*($P$15-$P$222)+Q161*($Q$15-$Q$222)+R161*($R$15-$R$222)+S161*($S$15-$S$222)+T161*($T$15-$T$222)+U161*($U$15-$U$222)+V161*($V$15-$V$222)+W161*($W$15-$W$222)+X161*($X$15-$X$222)+Y161*($Y$15-$Y$222)+Z161*($Z$15-$Z$222)+AA161*($AA$15-$AA$222)+AB161*($AB$15+$AB$222)</f>
        <v>0</v>
      </c>
      <c r="AF161" s="4"/>
      <c r="AG161" s="4"/>
      <c r="AH161" s="4"/>
      <c r="AI161" s="4"/>
      <c r="AJ161" s="4"/>
      <c r="AK161" s="4"/>
      <c r="AL161" s="199"/>
    </row>
    <row r="162" spans="1:38" x14ac:dyDescent="0.2">
      <c r="A162" s="175"/>
      <c r="B162" s="10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41"/>
      <c r="W162" s="141"/>
      <c r="X162" s="119"/>
      <c r="Y162" s="119"/>
      <c r="Z162" s="119"/>
      <c r="AA162" s="120"/>
      <c r="AB162" s="119"/>
      <c r="AC162" s="41">
        <f t="shared" si="12"/>
        <v>0</v>
      </c>
      <c r="AD162" s="20">
        <f t="shared" si="13"/>
        <v>0</v>
      </c>
      <c r="AE162" s="72">
        <f>C162*($C$15-$C$222)+D162*($D$15-$D$222)+E162*($E$15-$E$222)+F162*($F$15-$F$222)+G162*($G$15-$G$222)+H162*($H$15-$H$222)+I162*($I$15-$I$222)+J162*($J$15-$J$222)+K162*($K$15-$K$222)+L162*($L$15-$L$222)+M162*($M$15-$M$222)+N162*($N$15-$N$222)+O162*($O$15-$O$222)+P162*($P$15-$P$222)+Q162*($Q$15-$Q$222)+R162*($R$15-$R$222)+S162*($S$15-$S$222)+T162*($T$15-$T$222)+U162*($U$15-$U$222)+V162*($V$15-$V$222)+W162*($W$15-$W$222)+X162*($X$15-$X$222)+Y162*($Y$15-$Y$222)+Z162*($Z$15-$Z$222)+AA162*($AA$15-$AA$222)+AB162*($AB$15+$AB$222)</f>
        <v>0</v>
      </c>
      <c r="AF162" s="4"/>
      <c r="AG162" s="4"/>
      <c r="AH162" s="4"/>
      <c r="AI162" s="4"/>
      <c r="AJ162" s="4"/>
      <c r="AK162" s="4"/>
      <c r="AL162" s="199"/>
    </row>
    <row r="163" spans="1:38" x14ac:dyDescent="0.2">
      <c r="A163" s="175"/>
      <c r="B163" s="10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41"/>
      <c r="W163" s="141"/>
      <c r="X163" s="119"/>
      <c r="Y163" s="119"/>
      <c r="Z163" s="119"/>
      <c r="AA163" s="120"/>
      <c r="AB163" s="119"/>
      <c r="AC163" s="41">
        <f t="shared" si="12"/>
        <v>0</v>
      </c>
      <c r="AD163" s="20">
        <f t="shared" si="13"/>
        <v>0</v>
      </c>
      <c r="AE163" s="72">
        <f>C163*($C$15-$C$222)+D163*($D$15-$D$222)+E163*($E$15-$E$222)+F163*($F$15-$F$222)+G163*($G$15-$G$222)+H163*($H$15-$H$222)+I163*($I$15-$I$222)+J163*($J$15-$J$222)+K163*($K$15-$K$222)+L163*($L$15-$L$222)+M163*($M$15-$M$222)+N163*($N$15-$N$222)+O163*($O$15-$O$222)+P163*($P$15-$P$222)+Q163*($Q$15-$Q$222)+R163*($R$15-$R$222)+S163*($S$15-$S$222)+T163*($T$15-$T$222)+U163*($U$15-$U$222)+V163*($V$15-$V$222)+W163*($W$15-$W$222)+X163*($X$15-$X$222)+Y163*($Y$15-$Y$222)+Z163*($Z$15-$Z$222)+AA163*($AA$15-$AA$222)+AB163*($AB$15+$AB$222)</f>
        <v>0</v>
      </c>
      <c r="AF163" s="4"/>
      <c r="AG163" s="4"/>
      <c r="AH163" s="4"/>
      <c r="AI163" s="4"/>
      <c r="AJ163" s="4"/>
      <c r="AK163" s="4"/>
      <c r="AL163" s="199"/>
    </row>
    <row r="164" spans="1:38" x14ac:dyDescent="0.2">
      <c r="A164" s="175"/>
      <c r="B164" s="10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41"/>
      <c r="W164" s="141"/>
      <c r="X164" s="119"/>
      <c r="Y164" s="119"/>
      <c r="Z164" s="119"/>
      <c r="AA164" s="120"/>
      <c r="AB164" s="119"/>
      <c r="AC164" s="41">
        <f t="shared" si="12"/>
        <v>0</v>
      </c>
      <c r="AD164" s="20">
        <f t="shared" si="13"/>
        <v>0</v>
      </c>
      <c r="AE164" s="72">
        <f>C164*($C$15-$C$222)+D164*($D$15-$D$222)+E164*($E$15-$E$222)+F164*($F$15-$F$222)+G164*($G$15-$G$222)+H164*($H$15-$H$222)+I164*($I$15-$I$222)+J164*($J$15-$J$222)+K164*($K$15-$K$222)+L164*($L$15-$L$222)+M164*($M$15-$M$222)+N164*($N$15-$N$222)+O164*($O$15-$O$222)+P164*($P$15-$P$222)+Q164*($Q$15-$Q$222)+R164*($R$15-$R$222)+S164*($S$15-$S$222)+T164*($T$15-$T$222)+U164*($U$15-$U$222)+V164*($V$15-$V$222)+W164*($W$15-$W$222)+X164*($X$15-$X$222)+Y164*($Y$15-$Y$222)+Z164*($Z$15-$Z$222)+AA164*($AA$15-$AA$222)+AB164*($AB$15+$AB$222)</f>
        <v>0</v>
      </c>
      <c r="AF164" s="4"/>
      <c r="AG164" s="4"/>
      <c r="AH164" s="4"/>
      <c r="AI164" s="4"/>
      <c r="AJ164" s="4"/>
      <c r="AK164" s="4"/>
      <c r="AL164" s="199"/>
    </row>
    <row r="165" spans="1:38" x14ac:dyDescent="0.2">
      <c r="A165" s="175"/>
      <c r="B165" s="10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41"/>
      <c r="W165" s="141"/>
      <c r="X165" s="119"/>
      <c r="Y165" s="119"/>
      <c r="Z165" s="119"/>
      <c r="AA165" s="120"/>
      <c r="AB165" s="119"/>
      <c r="AC165" s="41">
        <f t="shared" si="12"/>
        <v>0</v>
      </c>
      <c r="AD165" s="20">
        <f t="shared" si="13"/>
        <v>0</v>
      </c>
      <c r="AE165" s="72">
        <f>C165*($C$15-$C$222)+D165*($D$15-$D$222)+E165*($E$15-$E$222)+F165*($F$15-$F$222)+G165*($G$15-$G$222)+H165*($H$15-$H$222)+I165*($I$15-$I$222)+J165*($J$15-$J$222)+K165*($K$15-$K$222)+L165*($L$15-$L$222)+M165*($M$15-$M$222)+N165*($N$15-$N$222)+O165*($O$15-$O$222)+P165*($P$15-$P$222)+Q165*($Q$15-$Q$222)+R165*($R$15-$R$222)+S165*($S$15-$S$222)+T165*($T$15-$T$222)+U165*($U$15-$U$222)+V165*($V$15-$V$222)+W165*($W$15-$W$222)+X165*($X$15-$X$222)+Y165*($Y$15-$Y$222)+Z165*($Z$15-$Z$222)+AA165*($AA$15-$AA$222)+AB165*($AB$15+$AB$222)</f>
        <v>0</v>
      </c>
      <c r="AF165" s="4"/>
      <c r="AG165" s="4"/>
      <c r="AH165" s="4"/>
      <c r="AI165" s="4"/>
      <c r="AJ165" s="4"/>
      <c r="AK165" s="4"/>
      <c r="AL165" s="199"/>
    </row>
    <row r="166" spans="1:38" x14ac:dyDescent="0.2">
      <c r="A166" s="175"/>
      <c r="B166" s="10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41"/>
      <c r="W166" s="141"/>
      <c r="X166" s="119"/>
      <c r="Y166" s="119"/>
      <c r="Z166" s="119"/>
      <c r="AA166" s="120"/>
      <c r="AB166" s="119"/>
      <c r="AC166" s="41">
        <f t="shared" si="12"/>
        <v>0</v>
      </c>
      <c r="AD166" s="20">
        <f t="shared" si="13"/>
        <v>0</v>
      </c>
      <c r="AE166" s="72">
        <f>C166*($C$15-$C$222)+D166*($D$15-$D$222)+E166*($E$15-$E$222)+F166*($F$15-$F$222)+G166*($G$15-$G$222)+H166*($H$15-$H$222)+I166*($I$15-$I$222)+J166*($J$15-$J$222)+K166*($K$15-$K$222)+L166*($L$15-$L$222)+M166*($M$15-$M$222)+N166*($N$15-$N$222)+O166*($O$15-$O$222)+P166*($P$15-$P$222)+Q166*($Q$15-$Q$222)+R166*($R$15-$R$222)+S166*($S$15-$S$222)+T166*($T$15-$T$222)+U166*($U$15-$U$222)+V166*($V$15-$V$222)+W166*($W$15-$W$222)+X166*($X$15-$X$222)+Y166*($Y$15-$Y$222)+Z166*($Z$15-$Z$222)+AA166*($AA$15-$AA$222)+AB166*($AB$15+$AB$222)</f>
        <v>0</v>
      </c>
      <c r="AF166" s="4"/>
      <c r="AG166" s="4"/>
      <c r="AH166" s="4"/>
      <c r="AI166" s="4"/>
      <c r="AJ166" s="4"/>
      <c r="AK166" s="4"/>
      <c r="AL166" s="199"/>
    </row>
    <row r="167" spans="1:38" x14ac:dyDescent="0.2">
      <c r="A167" s="175"/>
      <c r="B167" s="10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41"/>
      <c r="W167" s="141"/>
      <c r="X167" s="119"/>
      <c r="Y167" s="119"/>
      <c r="Z167" s="119"/>
      <c r="AA167" s="120"/>
      <c r="AB167" s="119"/>
      <c r="AC167" s="41">
        <f t="shared" si="12"/>
        <v>0</v>
      </c>
      <c r="AD167" s="20">
        <f t="shared" si="13"/>
        <v>0</v>
      </c>
      <c r="AE167" s="72">
        <f>C167*($C$15-$C$222)+D167*($D$15-$D$222)+E167*($E$15-$E$222)+F167*($F$15-$F$222)+G167*($G$15-$G$222)+H167*($H$15-$H$222)+I167*($I$15-$I$222)+J167*($J$15-$J$222)+K167*($K$15-$K$222)+L167*($L$15-$L$222)+M167*($M$15-$M$222)+N167*($N$15-$N$222)+O167*($O$15-$O$222)+P167*($P$15-$P$222)+Q167*($Q$15-$Q$222)+R167*($R$15-$R$222)+S167*($S$15-$S$222)+T167*($T$15-$T$222)+U167*($U$15-$U$222)+V167*($V$15-$V$222)+W167*($W$15-$W$222)+X167*($X$15-$X$222)+Y167*($Y$15-$Y$222)+Z167*($Z$15-$Z$222)+AA167*($AA$15-$AA$222)+AB167*($AB$15+$AB$222)</f>
        <v>0</v>
      </c>
      <c r="AF167" s="4"/>
      <c r="AG167" s="4"/>
      <c r="AH167" s="4"/>
      <c r="AI167" s="4"/>
      <c r="AJ167" s="4"/>
      <c r="AK167" s="4"/>
      <c r="AL167" s="199"/>
    </row>
    <row r="168" spans="1:38" x14ac:dyDescent="0.2">
      <c r="A168" s="175"/>
      <c r="B168" s="10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6"/>
      <c r="Q168" s="126"/>
      <c r="R168" s="125"/>
      <c r="S168" s="126"/>
      <c r="T168" s="126"/>
      <c r="U168" s="126"/>
      <c r="V168" s="141"/>
      <c r="W168" s="141"/>
      <c r="X168" s="119"/>
      <c r="Y168" s="119"/>
      <c r="Z168" s="119"/>
      <c r="AA168" s="120"/>
      <c r="AB168" s="119"/>
      <c r="AC168" s="41">
        <f t="shared" si="12"/>
        <v>0</v>
      </c>
      <c r="AD168" s="20">
        <f t="shared" si="13"/>
        <v>0</v>
      </c>
      <c r="AE168" s="72">
        <f>C168*($C$15-$C$222)+D168*($D$15-$D$222)+E168*($E$15-$E$222)+F168*($F$15-$F$222)+G168*($G$15-$G$222)+H168*($H$15-$H$222)+I168*($I$15-$I$222)+J168*($J$15-$J$222)+K168*($K$15-$K$222)+L168*($L$15-$L$222)+M168*($M$15-$M$222)+N168*($N$15-$N$222)+O168*($O$15-$O$222)+P168*($P$15-$P$222)+Q168*($Q$15-$Q$222)+R168*($R$15-$R$222)+S168*($S$15-$S$222)+T168*($T$15-$T$222)+U168*($U$15-$U$222)+V168*($V$15-$V$222)+W168*($W$15-$W$222)+X168*($X$15-$X$222)+Y168*($Y$15-$Y$222)+Z168*($Z$15-$Z$222)+AA168*($AA$15-$AA$222)+AB168*($AB$15+$AB$222)</f>
        <v>0</v>
      </c>
      <c r="AF168" s="4"/>
      <c r="AG168" s="4"/>
      <c r="AH168" s="4"/>
      <c r="AI168" s="4"/>
      <c r="AJ168" s="4"/>
      <c r="AK168" s="4"/>
      <c r="AL168" s="199"/>
    </row>
    <row r="169" spans="1:38" x14ac:dyDescent="0.2">
      <c r="A169" s="175"/>
      <c r="B169" s="10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41"/>
      <c r="W169" s="141"/>
      <c r="X169" s="119"/>
      <c r="Y169" s="119"/>
      <c r="Z169" s="119"/>
      <c r="AA169" s="120"/>
      <c r="AB169" s="119"/>
      <c r="AC169" s="41">
        <f t="shared" si="12"/>
        <v>0</v>
      </c>
      <c r="AD169" s="20">
        <f t="shared" si="13"/>
        <v>0</v>
      </c>
      <c r="AE169" s="72">
        <f>C169*($C$15-$C$222)+D169*($D$15-$D$222)+E169*($E$15-$E$222)+F169*($F$15-$F$222)+G169*($G$15-$G$222)+H169*($H$15-$H$222)+I169*($I$15-$I$222)+J169*($J$15-$J$222)+K169*($K$15-$K$222)+L169*($L$15-$L$222)+M169*($M$15-$M$222)+N169*($N$15-$N$222)+O169*($O$15-$O$222)+P169*($P$15-$P$222)+Q169*($Q$15-$Q$222)+R169*($R$15-$R$222)+S169*($S$15-$S$222)+T169*($T$15-$T$222)+U169*($U$15-$U$222)+V169*($V$15-$V$222)+W169*($W$15-$W$222)+X169*($X$15-$X$222)+Y169*($Y$15-$Y$222)+Z169*($Z$15-$Z$222)+AA169*($AA$15-$AA$222)+AB169*($AB$15+$AB$222)</f>
        <v>0</v>
      </c>
      <c r="AF169" s="4"/>
      <c r="AG169" s="4"/>
      <c r="AH169" s="4"/>
      <c r="AI169" s="4"/>
      <c r="AJ169" s="4"/>
      <c r="AK169" s="4"/>
      <c r="AL169" s="199"/>
    </row>
    <row r="170" spans="1:38" x14ac:dyDescent="0.2">
      <c r="A170" s="175"/>
      <c r="B170" s="10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6"/>
      <c r="S170" s="125"/>
      <c r="T170" s="125"/>
      <c r="U170" s="125"/>
      <c r="V170" s="141"/>
      <c r="W170" s="141"/>
      <c r="X170" s="119"/>
      <c r="Y170" s="119"/>
      <c r="Z170" s="119"/>
      <c r="AA170" s="120"/>
      <c r="AB170" s="119"/>
      <c r="AC170" s="41">
        <f t="shared" si="12"/>
        <v>0</v>
      </c>
      <c r="AD170" s="20">
        <f t="shared" si="13"/>
        <v>0</v>
      </c>
      <c r="AE170" s="72">
        <f>C170*($C$15-$C$222)+D170*($D$15-$D$222)+E170*($E$15-$E$222)+F170*($F$15-$F$222)+G170*($G$15-$G$222)+H170*($H$15-$H$222)+I170*($I$15-$I$222)+J170*($J$15-$J$222)+K170*($K$15-$K$222)+L170*($L$15-$L$222)+M170*($M$15-$M$222)+N170*($N$15-$N$222)+O170*($O$15-$O$222)+P170*($P$15-$P$222)+Q170*($Q$15-$Q$222)+R170*($R$15-$R$222)+S170*($S$15-$S$222)+T170*($T$15-$T$222)+U170*($U$15-$U$222)+V170*($V$15-$V$222)+W170*($W$15-$W$222)+X170*($X$15-$X$222)+Y170*($Y$15-$Y$222)+Z170*($Z$15-$Z$222)+AA170*($AA$15-$AA$222)+AB170*($AB$15+$AB$222)</f>
        <v>0</v>
      </c>
      <c r="AF170" s="4"/>
      <c r="AG170" s="4"/>
      <c r="AH170" s="4"/>
      <c r="AI170" s="4"/>
      <c r="AJ170" s="4"/>
      <c r="AK170" s="4"/>
      <c r="AL170" s="199"/>
    </row>
    <row r="171" spans="1:38" x14ac:dyDescent="0.2">
      <c r="A171" s="175"/>
      <c r="B171" s="10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41"/>
      <c r="W171" s="141"/>
      <c r="X171" s="119"/>
      <c r="Y171" s="119"/>
      <c r="Z171" s="119"/>
      <c r="AA171" s="120"/>
      <c r="AB171" s="119"/>
      <c r="AC171" s="41">
        <f t="shared" si="12"/>
        <v>0</v>
      </c>
      <c r="AD171" s="20">
        <f t="shared" si="13"/>
        <v>0</v>
      </c>
      <c r="AE171" s="72">
        <f>C171*($C$15-$C$222)+D171*($D$15-$D$222)+E171*($E$15-$E$222)+F171*($F$15-$F$222)+G171*($G$15-$G$222)+H171*($H$15-$H$222)+I171*($I$15-$I$222)+J171*($J$15-$J$222)+K171*($K$15-$K$222)+L171*($L$15-$L$222)+M171*($M$15-$M$222)+N171*($N$15-$N$222)+O171*($O$15-$O$222)+P171*($P$15-$P$222)+Q171*($Q$15-$Q$222)+R171*($R$15-$R$222)+S171*($S$15-$S$222)+T171*($T$15-$T$222)+U171*($U$15-$U$222)+V171*($V$15-$V$222)+W171*($W$15-$W$222)+X171*($X$15-$X$222)+Y171*($Y$15-$Y$222)+Z171*($Z$15-$Z$222)+AA171*($AA$15-$AA$222)+AB171*($AB$15+$AB$222)</f>
        <v>0</v>
      </c>
      <c r="AF171" s="4"/>
      <c r="AG171" s="4"/>
      <c r="AH171" s="4"/>
      <c r="AI171" s="4"/>
      <c r="AJ171" s="4"/>
      <c r="AK171" s="4"/>
      <c r="AL171" s="199"/>
    </row>
    <row r="172" spans="1:38" x14ac:dyDescent="0.2">
      <c r="A172" s="175"/>
      <c r="B172" s="10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41"/>
      <c r="W172" s="141"/>
      <c r="X172" s="119"/>
      <c r="Y172" s="119"/>
      <c r="Z172" s="119"/>
      <c r="AA172" s="120"/>
      <c r="AB172" s="119"/>
      <c r="AC172" s="41">
        <f t="shared" si="12"/>
        <v>0</v>
      </c>
      <c r="AD172" s="20">
        <f t="shared" si="13"/>
        <v>0</v>
      </c>
      <c r="AE172" s="72">
        <f>C172*($C$15-$C$222)+D172*($D$15-$D$222)+E172*($E$15-$E$222)+F172*($F$15-$F$222)+G172*($G$15-$G$222)+H172*($H$15-$H$222)+I172*($I$15-$I$222)+J172*($J$15-$J$222)+K172*($K$15-$K$222)+L172*($L$15-$L$222)+M172*($M$15-$M$222)+N172*($N$15-$N$222)+O172*($O$15-$O$222)+P172*($P$15-$P$222)+Q172*($Q$15-$Q$222)+R172*($R$15-$R$222)+S172*($S$15-$S$222)+T172*($T$15-$T$222)+U172*($U$15-$U$222)+V172*($V$15-$V$222)+W172*($W$15-$W$222)+X172*($X$15-$X$222)+Y172*($Y$15-$Y$222)+Z172*($Z$15-$Z$222)+AA172*($AA$15-$AA$222)+AB172*($AB$15+$AB$222)</f>
        <v>0</v>
      </c>
      <c r="AF172" s="4"/>
      <c r="AG172" s="4"/>
      <c r="AH172" s="4"/>
      <c r="AI172" s="4"/>
      <c r="AJ172" s="4"/>
      <c r="AK172" s="4"/>
      <c r="AL172" s="199"/>
    </row>
    <row r="173" spans="1:38" x14ac:dyDescent="0.2">
      <c r="A173" s="175"/>
      <c r="B173" s="10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41"/>
      <c r="W173" s="141"/>
      <c r="X173" s="119"/>
      <c r="Y173" s="119"/>
      <c r="Z173" s="119"/>
      <c r="AA173" s="120"/>
      <c r="AB173" s="119"/>
      <c r="AC173" s="41">
        <f t="shared" si="12"/>
        <v>0</v>
      </c>
      <c r="AD173" s="20">
        <f t="shared" si="13"/>
        <v>0</v>
      </c>
      <c r="AE173" s="72">
        <f>C173*($C$15-$C$222)+D173*($D$15-$D$222)+E173*($E$15-$E$222)+F173*($F$15-$F$222)+G173*($G$15-$G$222)+H173*($H$15-$H$222)+I173*($I$15-$I$222)+J173*($J$15-$J$222)+K173*($K$15-$K$222)+L173*($L$15-$L$222)+M173*($M$15-$M$222)+N173*($N$15-$N$222)+O173*($O$15-$O$222)+P173*($P$15-$P$222)+Q173*($Q$15-$Q$222)+R173*($R$15-$R$222)+S173*($S$15-$S$222)+T173*($T$15-$T$222)+U173*($U$15-$U$222)+V173*($V$15-$V$222)+W173*($W$15-$W$222)+X173*($X$15-$X$222)+Y173*($Y$15-$Y$222)+Z173*($Z$15-$Z$222)+AA173*($AA$15-$AA$222)+AB173*($AB$15+$AB$222)</f>
        <v>0</v>
      </c>
      <c r="AF173" s="4"/>
      <c r="AG173" s="4"/>
      <c r="AH173" s="4"/>
      <c r="AI173" s="4"/>
      <c r="AJ173" s="4"/>
      <c r="AK173" s="4"/>
      <c r="AL173" s="199"/>
    </row>
    <row r="174" spans="1:38" x14ac:dyDescent="0.2">
      <c r="A174" s="175"/>
      <c r="B174" s="10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41"/>
      <c r="W174" s="141"/>
      <c r="X174" s="119"/>
      <c r="Y174" s="119"/>
      <c r="Z174" s="119"/>
      <c r="AA174" s="120"/>
      <c r="AB174" s="119"/>
      <c r="AC174" s="41">
        <f t="shared" si="12"/>
        <v>0</v>
      </c>
      <c r="AD174" s="20">
        <f t="shared" si="13"/>
        <v>0</v>
      </c>
      <c r="AE174" s="72">
        <f>C174*($C$15-$C$222)+D174*($D$15-$D$222)+E174*($E$15-$E$222)+F174*($F$15-$F$222)+G174*($G$15-$G$222)+H174*($H$15-$H$222)+I174*($I$15-$I$222)+J174*($J$15-$J$222)+K174*($K$15-$K$222)+L174*($L$15-$L$222)+M174*($M$15-$M$222)+N174*($N$15-$N$222)+O174*($O$15-$O$222)+P174*($P$15-$P$222)+Q174*($Q$15-$Q$222)+R174*($R$15-$R$222)+S174*($S$15-$S$222)+T174*($T$15-$T$222)+U174*($U$15-$U$222)+V174*($V$15-$V$222)+W174*($W$15-$W$222)+X174*($X$15-$X$222)+Y174*($Y$15-$Y$222)+Z174*($Z$15-$Z$222)+AA174*($AA$15-$AA$222)+AB174*($AB$15+$AB$222)</f>
        <v>0</v>
      </c>
      <c r="AF174" s="4"/>
      <c r="AG174" s="4"/>
      <c r="AH174" s="4"/>
      <c r="AI174" s="4"/>
      <c r="AJ174" s="4"/>
      <c r="AK174" s="4"/>
      <c r="AL174" s="199"/>
    </row>
    <row r="175" spans="1:38" x14ac:dyDescent="0.2">
      <c r="A175" s="175"/>
      <c r="B175" s="10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41"/>
      <c r="W175" s="141"/>
      <c r="X175" s="119"/>
      <c r="Y175" s="119"/>
      <c r="Z175" s="119"/>
      <c r="AA175" s="120"/>
      <c r="AB175" s="119"/>
      <c r="AC175" s="41">
        <f t="shared" si="12"/>
        <v>0</v>
      </c>
      <c r="AD175" s="20">
        <f t="shared" si="13"/>
        <v>0</v>
      </c>
      <c r="AE175" s="72">
        <f>C175*($C$15-$C$222)+D175*($D$15-$D$222)+E175*($E$15-$E$222)+F175*($F$15-$F$222)+G175*($G$15-$G$222)+H175*($H$15-$H$222)+I175*($I$15-$I$222)+J175*($J$15-$J$222)+K175*($K$15-$K$222)+L175*($L$15-$L$222)+M175*($M$15-$M$222)+N175*($N$15-$N$222)+O175*($O$15-$O$222)+P175*($P$15-$P$222)+Q175*($Q$15-$Q$222)+R175*($R$15-$R$222)+S175*($S$15-$S$222)+T175*($T$15-$T$222)+U175*($U$15-$U$222)+V175*($V$15-$V$222)+W175*($W$15-$W$222)+X175*($X$15-$X$222)+Y175*($Y$15-$Y$222)+Z175*($Z$15-$Z$222)+AA175*($AA$15-$AA$222)+AB175*($AB$15+$AB$222)</f>
        <v>0</v>
      </c>
      <c r="AF175" s="4"/>
      <c r="AG175" s="4"/>
      <c r="AH175" s="4"/>
      <c r="AI175" s="4"/>
      <c r="AJ175" s="4"/>
      <c r="AK175" s="4"/>
      <c r="AL175" s="199"/>
    </row>
    <row r="176" spans="1:38" x14ac:dyDescent="0.2">
      <c r="A176" s="175"/>
      <c r="B176" s="10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41"/>
      <c r="W176" s="141"/>
      <c r="X176" s="119"/>
      <c r="Y176" s="119"/>
      <c r="Z176" s="119"/>
      <c r="AA176" s="120"/>
      <c r="AB176" s="119"/>
      <c r="AC176" s="41">
        <f t="shared" si="12"/>
        <v>0</v>
      </c>
      <c r="AD176" s="20">
        <f t="shared" si="13"/>
        <v>0</v>
      </c>
      <c r="AE176" s="72">
        <f>C176*($C$15-$C$222)+D176*($D$15-$D$222)+E176*($E$15-$E$222)+F176*($F$15-$F$222)+G176*($G$15-$G$222)+H176*($H$15-$H$222)+I176*($I$15-$I$222)+J176*($J$15-$J$222)+K176*($K$15-$K$222)+L176*($L$15-$L$222)+M176*($M$15-$M$222)+N176*($N$15-$N$222)+O176*($O$15-$O$222)+P176*($P$15-$P$222)+Q176*($Q$15-$Q$222)+R176*($R$15-$R$222)+S176*($S$15-$S$222)+T176*($T$15-$T$222)+U176*($U$15-$U$222)+V176*($V$15-$V$222)+W176*($W$15-$W$222)+X176*($X$15-$X$222)+Y176*($Y$15-$Y$222)+Z176*($Z$15-$Z$222)+AA176*($AA$15-$AA$222)+AB176*($AB$15+$AB$222)</f>
        <v>0</v>
      </c>
      <c r="AF176" s="4"/>
      <c r="AG176" s="4"/>
      <c r="AH176" s="4"/>
      <c r="AI176" s="4"/>
      <c r="AJ176" s="4"/>
      <c r="AK176" s="4"/>
      <c r="AL176" s="199"/>
    </row>
    <row r="177" spans="1:38" x14ac:dyDescent="0.2">
      <c r="A177" s="175"/>
      <c r="B177" s="10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41"/>
      <c r="W177" s="141"/>
      <c r="X177" s="119"/>
      <c r="Y177" s="119"/>
      <c r="Z177" s="119"/>
      <c r="AA177" s="120"/>
      <c r="AB177" s="119"/>
      <c r="AC177" s="41">
        <f t="shared" si="12"/>
        <v>0</v>
      </c>
      <c r="AD177" s="20">
        <f t="shared" si="13"/>
        <v>0</v>
      </c>
      <c r="AE177" s="72">
        <f>C177*($C$15-$C$222)+D177*($D$15-$D$222)+E177*($E$15-$E$222)+F177*($F$15-$F$222)+G177*($G$15-$G$222)+H177*($H$15-$H$222)+I177*($I$15-$I$222)+J177*($J$15-$J$222)+K177*($K$15-$K$222)+L177*($L$15-$L$222)+M177*($M$15-$M$222)+N177*($N$15-$N$222)+O177*($O$15-$O$222)+P177*($P$15-$P$222)+Q177*($Q$15-$Q$222)+R177*($R$15-$R$222)+S177*($S$15-$S$222)+T177*($T$15-$T$222)+U177*($U$15-$U$222)+V177*($V$15-$V$222)+W177*($W$15-$W$222)+X177*($X$15-$X$222)+Y177*($Y$15-$Y$222)+Z177*($Z$15-$Z$222)+AA177*($AA$15-$AA$222)+AB177*($AB$15+$AB$222)</f>
        <v>0</v>
      </c>
      <c r="AF177" s="4"/>
      <c r="AG177" s="4"/>
      <c r="AH177" s="4"/>
      <c r="AI177" s="4"/>
      <c r="AJ177" s="4"/>
      <c r="AK177" s="4"/>
      <c r="AL177" s="199"/>
    </row>
    <row r="178" spans="1:38" x14ac:dyDescent="0.2">
      <c r="A178" s="175"/>
      <c r="B178" s="10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41"/>
      <c r="W178" s="141"/>
      <c r="X178" s="119"/>
      <c r="Y178" s="119"/>
      <c r="Z178" s="119"/>
      <c r="AA178" s="120"/>
      <c r="AB178" s="119"/>
      <c r="AC178" s="41">
        <f t="shared" si="12"/>
        <v>0</v>
      </c>
      <c r="AD178" s="20">
        <f t="shared" si="13"/>
        <v>0</v>
      </c>
      <c r="AE178" s="72">
        <f>C178*($C$15-$C$222)+D178*($D$15-$D$222)+E178*($E$15-$E$222)+F178*($F$15-$F$222)+G178*($G$15-$G$222)+H178*($H$15-$H$222)+I178*($I$15-$I$222)+J178*($J$15-$J$222)+K178*($K$15-$K$222)+L178*($L$15-$L$222)+M178*($M$15-$M$222)+N178*($N$15-$N$222)+O178*($O$15-$O$222)+P178*($P$15-$P$222)+Q178*($Q$15-$Q$222)+R178*($R$15-$R$222)+S178*($S$15-$S$222)+T178*($T$15-$T$222)+U178*($U$15-$U$222)+V178*($V$15-$V$222)+W178*($W$15-$W$222)+X178*($X$15-$X$222)+Y178*($Y$15-$Y$222)+Z178*($Z$15-$Z$222)+AA178*($AA$15-$AA$222)+AB178*($AB$15+$AB$222)</f>
        <v>0</v>
      </c>
      <c r="AF178" s="4"/>
      <c r="AG178" s="4"/>
      <c r="AH178" s="4"/>
      <c r="AI178" s="4"/>
      <c r="AJ178" s="4"/>
      <c r="AK178" s="4"/>
      <c r="AL178" s="199"/>
    </row>
    <row r="179" spans="1:38" x14ac:dyDescent="0.2">
      <c r="A179" s="175"/>
      <c r="B179" s="10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41"/>
      <c r="W179" s="141"/>
      <c r="X179" s="119"/>
      <c r="Y179" s="119"/>
      <c r="Z179" s="119"/>
      <c r="AA179" s="120"/>
      <c r="AB179" s="119"/>
      <c r="AC179" s="41">
        <f t="shared" si="12"/>
        <v>0</v>
      </c>
      <c r="AD179" s="20">
        <f t="shared" si="13"/>
        <v>0</v>
      </c>
      <c r="AE179" s="72">
        <f>C179*($C$15-$C$222)+D179*($D$15-$D$222)+E179*($E$15-$E$222)+F179*($F$15-$F$222)+G179*($G$15-$G$222)+H179*($H$15-$H$222)+I179*($I$15-$I$222)+J179*($J$15-$J$222)+K179*($K$15-$K$222)+L179*($L$15-$L$222)+M179*($M$15-$M$222)+N179*($N$15-$N$222)+O179*($O$15-$O$222)+P179*($P$15-$P$222)+Q179*($Q$15-$Q$222)+R179*($R$15-$R$222)+S179*($S$15-$S$222)+T179*($T$15-$T$222)+U179*($U$15-$U$222)+V179*($V$15-$V$222)+W179*($W$15-$W$222)+X179*($X$15-$X$222)+Y179*($Y$15-$Y$222)+Z179*($Z$15-$Z$222)+AA179*($AA$15-$AA$222)+AB179*($AB$15+$AB$222)</f>
        <v>0</v>
      </c>
      <c r="AF179" s="4"/>
      <c r="AG179" s="4"/>
      <c r="AH179" s="4"/>
      <c r="AI179" s="4"/>
      <c r="AJ179" s="4"/>
      <c r="AK179" s="4"/>
      <c r="AL179" s="199"/>
    </row>
    <row r="180" spans="1:38" x14ac:dyDescent="0.2">
      <c r="A180" s="175"/>
      <c r="B180" s="10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41"/>
      <c r="W180" s="141"/>
      <c r="X180" s="119"/>
      <c r="Y180" s="119"/>
      <c r="Z180" s="119"/>
      <c r="AA180" s="120"/>
      <c r="AB180" s="119"/>
      <c r="AC180" s="41">
        <f t="shared" si="12"/>
        <v>0</v>
      </c>
      <c r="AD180" s="20">
        <f t="shared" si="13"/>
        <v>0</v>
      </c>
      <c r="AE180" s="72">
        <f>C180*($C$15-$C$222)+D180*($D$15-$D$222)+E180*($E$15-$E$222)+F180*($F$15-$F$222)+G180*($G$15-$G$222)+H180*($H$15-$H$222)+I180*($I$15-$I$222)+J180*($J$15-$J$222)+K180*($K$15-$K$222)+L180*($L$15-$L$222)+M180*($M$15-$M$222)+N180*($N$15-$N$222)+O180*($O$15-$O$222)+P180*($P$15-$P$222)+Q180*($Q$15-$Q$222)+R180*($R$15-$R$222)+S180*($S$15-$S$222)+T180*($T$15-$T$222)+U180*($U$15-$U$222)+V180*($V$15-$V$222)+W180*($W$15-$W$222)+X180*($X$15-$X$222)+Y180*($Y$15-$Y$222)+Z180*($Z$15-$Z$222)+AA180*($AA$15-$AA$222)+AB180*($AB$15+$AB$222)</f>
        <v>0</v>
      </c>
      <c r="AF180" s="4"/>
      <c r="AG180" s="4"/>
      <c r="AH180" s="4"/>
      <c r="AI180" s="4"/>
      <c r="AJ180" s="4"/>
      <c r="AK180" s="4"/>
      <c r="AL180" s="199"/>
    </row>
    <row r="181" spans="1:38" x14ac:dyDescent="0.2">
      <c r="A181" s="175"/>
      <c r="B181" s="10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41"/>
      <c r="W181" s="141"/>
      <c r="X181" s="119"/>
      <c r="Y181" s="119"/>
      <c r="Z181" s="119"/>
      <c r="AA181" s="120"/>
      <c r="AB181" s="119"/>
      <c r="AC181" s="41">
        <f t="shared" ref="AC181:AC184" si="14">$C$15*C181+$D$15*D181+$E$15*E181+$F$15*F181+$G$15*G181+$H$15*H181+$I$15*I181+$J$15*J181+$K$15*K181+$L$15*L181+$M$15*M181+$N$15*N181+$O$15*O181+$P$15*P181+$Q$15*Q181+$R$15*R181+$S$15*S181+$T$15*T181+$U$15*U181+$V$15*V181+$W$15*W181+$X$15*X181+$Y$15*Y181+$Z$15*Z181+$AA$15*AA181+$AB$15*AB181</f>
        <v>0</v>
      </c>
      <c r="AD181" s="20">
        <f t="shared" ref="AD181:AD184" si="15">SUM(C181:Y181)</f>
        <v>0</v>
      </c>
      <c r="AE181" s="72">
        <f>C181*($C$15-$C$222)+D181*($D$15-$D$222)+E181*($E$15-$E$222)+F181*($F$15-$F$222)+G181*($G$15-$G$222)+H181*($H$15-$H$222)+I181*($I$15-$I$222)+J181*($J$15-$J$222)+K181*($K$15-$K$222)+L181*($L$15-$L$222)+M181*($M$15-$M$222)+N181*($N$15-$N$222)+O181*($O$15-$O$222)+P181*($P$15-$P$222)+Q181*($Q$15-$Q$222)+R181*($R$15-$R$222)+S181*($S$15-$S$222)+T181*($T$15-$T$222)+U181*($U$15-$U$222)+V181*($V$15-$V$222)+W181*($W$15-$W$222)+X181*($X$15-$X$222)+Y181*($Y$15-$Y$222)+Z181*($Z$15-$Z$222)+AA181*($AA$15-$AA$222)+AB181*($AB$15+$AB$222)</f>
        <v>0</v>
      </c>
      <c r="AF181" s="4"/>
      <c r="AG181" s="4"/>
      <c r="AH181" s="4"/>
      <c r="AI181" s="4"/>
      <c r="AJ181" s="4"/>
      <c r="AK181" s="4"/>
      <c r="AL181" s="199"/>
    </row>
    <row r="182" spans="1:38" x14ac:dyDescent="0.2">
      <c r="A182" s="175"/>
      <c r="B182" s="10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41"/>
      <c r="W182" s="141"/>
      <c r="X182" s="119"/>
      <c r="Y182" s="119"/>
      <c r="Z182" s="119"/>
      <c r="AA182" s="120"/>
      <c r="AB182" s="119"/>
      <c r="AC182" s="41">
        <f t="shared" si="14"/>
        <v>0</v>
      </c>
      <c r="AD182" s="20">
        <f t="shared" si="15"/>
        <v>0</v>
      </c>
      <c r="AE182" s="72">
        <f>C182*($C$15-$C$222)+D182*($D$15-$D$222)+E182*($E$15-$E$222)+F182*($F$15-$F$222)+G182*($G$15-$G$222)+H182*($H$15-$H$222)+I182*($I$15-$I$222)+J182*($J$15-$J$222)+K182*($K$15-$K$222)+L182*($L$15-$L$222)+M182*($M$15-$M$222)+N182*($N$15-$N$222)+O182*($O$15-$O$222)+P182*($P$15-$P$222)+Q182*($Q$15-$Q$222)+R182*($R$15-$R$222)+S182*($S$15-$S$222)+T182*($T$15-$T$222)+U182*($U$15-$U$222)+V182*($V$15-$V$222)+W182*($W$15-$W$222)+X182*($X$15-$X$222)+Y182*($Y$15-$Y$222)+Z182*($Z$15-$Z$222)+AA182*($AA$15-$AA$222)+AB182*($AB$15+$AB$222)</f>
        <v>0</v>
      </c>
      <c r="AF182" s="4"/>
      <c r="AG182" s="4"/>
      <c r="AH182" s="4"/>
      <c r="AI182" s="4"/>
      <c r="AJ182" s="4"/>
      <c r="AK182" s="4"/>
      <c r="AL182" s="199"/>
    </row>
    <row r="183" spans="1:38" x14ac:dyDescent="0.2">
      <c r="A183" s="175"/>
      <c r="B183" s="10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41"/>
      <c r="W183" s="141"/>
      <c r="X183" s="119"/>
      <c r="Y183" s="119"/>
      <c r="Z183" s="119"/>
      <c r="AA183" s="120"/>
      <c r="AB183" s="119"/>
      <c r="AC183" s="41">
        <f t="shared" si="14"/>
        <v>0</v>
      </c>
      <c r="AD183" s="20">
        <f t="shared" si="15"/>
        <v>0</v>
      </c>
      <c r="AE183" s="72">
        <f>C183*($C$15-$C$222)+D183*($D$15-$D$222)+E183*($E$15-$E$222)+F183*($F$15-$F$222)+G183*($G$15-$G$222)+H183*($H$15-$H$222)+I183*($I$15-$I$222)+J183*($J$15-$J$222)+K183*($K$15-$K$222)+L183*($L$15-$L$222)+M183*($M$15-$M$222)+N183*($N$15-$N$222)+O183*($O$15-$O$222)+P183*($P$15-$P$222)+Q183*($Q$15-$Q$222)+R183*($R$15-$R$222)+S183*($S$15-$S$222)+T183*($T$15-$T$222)+U183*($U$15-$U$222)+V183*($V$15-$V$222)+W183*($W$15-$W$222)+X183*($X$15-$X$222)+Y183*($Y$15-$Y$222)+Z183*($Z$15-$Z$222)+AA183*($AA$15-$AA$222)+AB183*($AB$15+$AB$222)</f>
        <v>0</v>
      </c>
      <c r="AF183" s="4"/>
      <c r="AG183" s="4"/>
      <c r="AH183" s="4"/>
      <c r="AI183" s="4"/>
      <c r="AJ183" s="4"/>
      <c r="AK183" s="4"/>
      <c r="AL183" s="199"/>
    </row>
    <row r="184" spans="1:38" x14ac:dyDescent="0.2">
      <c r="A184" s="175"/>
      <c r="B184" s="10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41"/>
      <c r="W184" s="141"/>
      <c r="X184" s="119"/>
      <c r="Y184" s="119"/>
      <c r="Z184" s="119"/>
      <c r="AA184" s="120"/>
      <c r="AB184" s="119"/>
      <c r="AC184" s="41">
        <f t="shared" si="14"/>
        <v>0</v>
      </c>
      <c r="AD184" s="20">
        <f t="shared" si="15"/>
        <v>0</v>
      </c>
      <c r="AE184" s="72">
        <f>C184*($C$15-$C$222)+D184*($D$15-$D$222)+E184*($E$15-$E$222)+F184*($F$15-$F$222)+G184*($G$15-$G$222)+H184*($H$15-$H$222)+I184*($I$15-$I$222)+J184*($J$15-$J$222)+K184*($K$15-$K$222)+L184*($L$15-$L$222)+M184*($M$15-$M$222)+N184*($N$15-$N$222)+O184*($O$15-$O$222)+P184*($P$15-$P$222)+Q184*($Q$15-$Q$222)+R184*($R$15-$R$222)+S184*($S$15-$S$222)+T184*($T$15-$T$222)+U184*($U$15-$U$222)+V184*($V$15-$V$222)+W184*($W$15-$W$222)+X184*($X$15-$X$222)+Y184*($Y$15-$Y$222)+Z184*($Z$15-$Z$222)+AA184*($AA$15-$AA$222)+AB184*($AB$15+$AB$222)</f>
        <v>0</v>
      </c>
      <c r="AF184" s="4"/>
      <c r="AG184" s="4"/>
      <c r="AH184" s="4"/>
      <c r="AI184" s="4"/>
      <c r="AJ184" s="4"/>
      <c r="AK184" s="4"/>
      <c r="AL184" s="199"/>
    </row>
    <row r="185" spans="1:38" x14ac:dyDescent="0.2">
      <c r="A185" s="175"/>
      <c r="B185" s="10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41"/>
      <c r="W185" s="141"/>
      <c r="X185" s="119"/>
      <c r="Y185" s="119"/>
      <c r="Z185" s="119"/>
      <c r="AA185" s="120"/>
      <c r="AB185" s="119"/>
      <c r="AC185" s="41">
        <f t="shared" si="12"/>
        <v>0</v>
      </c>
      <c r="AD185" s="20">
        <f t="shared" si="13"/>
        <v>0</v>
      </c>
      <c r="AE185" s="72">
        <f>C185*($C$15-$C$222)+D185*($D$15-$D$222)+E185*($E$15-$E$222)+F185*($F$15-$F$222)+G185*($G$15-$G$222)+H185*($H$15-$H$222)+I185*($I$15-$I$222)+J185*($J$15-$J$222)+K185*($K$15-$K$222)+L185*($L$15-$L$222)+M185*($M$15-$M$222)+N185*($N$15-$N$222)+O185*($O$15-$O$222)+P185*($P$15-$P$222)+Q185*($Q$15-$Q$222)+R185*($R$15-$R$222)+S185*($S$15-$S$222)+T185*($T$15-$T$222)+U185*($U$15-$U$222)+V185*($V$15-$V$222)+W185*($W$15-$W$222)+X185*($X$15-$X$222)+Y185*($Y$15-$Y$222)+Z185*($Z$15-$Z$222)+AA185*($AA$15-$AA$222)+AB185*($AB$15+$AB$222)</f>
        <v>0</v>
      </c>
      <c r="AF185" s="4"/>
      <c r="AG185" s="4"/>
      <c r="AH185" s="4"/>
      <c r="AI185" s="4"/>
      <c r="AJ185" s="4"/>
      <c r="AK185" s="4"/>
      <c r="AL185" s="199"/>
    </row>
    <row r="186" spans="1:38" x14ac:dyDescent="0.2">
      <c r="A186" s="175"/>
      <c r="B186" s="10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41"/>
      <c r="W186" s="141"/>
      <c r="X186" s="119"/>
      <c r="Y186" s="119"/>
      <c r="Z186" s="119"/>
      <c r="AA186" s="120"/>
      <c r="AB186" s="119"/>
      <c r="AC186" s="41">
        <f t="shared" si="12"/>
        <v>0</v>
      </c>
      <c r="AD186" s="20">
        <f t="shared" si="13"/>
        <v>0</v>
      </c>
      <c r="AE186" s="72">
        <f>C186*($C$15-$C$222)+D186*($D$15-$D$222)+E186*($E$15-$E$222)+F186*($F$15-$F$222)+G186*($G$15-$G$222)+H186*($H$15-$H$222)+I186*($I$15-$I$222)+J186*($J$15-$J$222)+K186*($K$15-$K$222)+L186*($L$15-$L$222)+M186*($M$15-$M$222)+N186*($N$15-$N$222)+O186*($O$15-$O$222)+P186*($P$15-$P$222)+Q186*($Q$15-$Q$222)+R186*($R$15-$R$222)+S186*($S$15-$S$222)+T186*($T$15-$T$222)+U186*($U$15-$U$222)+V186*($V$15-$V$222)+W186*($W$15-$W$222)+X186*($X$15-$X$222)+Y186*($Y$15-$Y$222)+Z186*($Z$15-$Z$222)+AA186*($AA$15-$AA$222)+AB186*($AB$15+$AB$222)</f>
        <v>0</v>
      </c>
      <c r="AF186" s="4"/>
      <c r="AG186" s="4"/>
      <c r="AH186" s="4"/>
      <c r="AI186" s="4"/>
      <c r="AJ186" s="4"/>
      <c r="AK186" s="4"/>
      <c r="AL186" s="199"/>
    </row>
    <row r="187" spans="1:38" x14ac:dyDescent="0.2">
      <c r="A187" s="175"/>
      <c r="B187" s="10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41"/>
      <c r="W187" s="141"/>
      <c r="X187" s="119"/>
      <c r="Y187" s="119"/>
      <c r="Z187" s="119"/>
      <c r="AA187" s="120"/>
      <c r="AB187" s="119"/>
      <c r="AC187" s="41">
        <f t="shared" si="12"/>
        <v>0</v>
      </c>
      <c r="AD187" s="20">
        <f t="shared" si="13"/>
        <v>0</v>
      </c>
      <c r="AE187" s="72">
        <f>C187*($C$15-$C$222)+D187*($D$15-$D$222)+E187*($E$15-$E$222)+F187*($F$15-$F$222)+G187*($G$15-$G$222)+H187*($H$15-$H$222)+I187*($I$15-$I$222)+J187*($J$15-$J$222)+K187*($K$15-$K$222)+L187*($L$15-$L$222)+M187*($M$15-$M$222)+N187*($N$15-$N$222)+O187*($O$15-$O$222)+P187*($P$15-$P$222)+Q187*($Q$15-$Q$222)+R187*($R$15-$R$222)+S187*($S$15-$S$222)+T187*($T$15-$T$222)+U187*($U$15-$U$222)+V187*($V$15-$V$222)+W187*($W$15-$W$222)+X187*($X$15-$X$222)+Y187*($Y$15-$Y$222)+Z187*($Z$15-$Z$222)+AA187*($AA$15-$AA$222)+AB187*($AB$15+$AB$222)</f>
        <v>0</v>
      </c>
      <c r="AF187" s="4"/>
      <c r="AG187" s="4"/>
      <c r="AH187" s="4"/>
      <c r="AI187" s="4"/>
      <c r="AJ187" s="4"/>
      <c r="AK187" s="4"/>
      <c r="AL187" s="199"/>
    </row>
    <row r="188" spans="1:38" x14ac:dyDescent="0.2">
      <c r="A188" s="175"/>
      <c r="B188" s="10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6"/>
      <c r="Q188" s="126"/>
      <c r="R188" s="125"/>
      <c r="S188" s="126"/>
      <c r="T188" s="126"/>
      <c r="U188" s="126"/>
      <c r="V188" s="141"/>
      <c r="W188" s="141"/>
      <c r="X188" s="119"/>
      <c r="Y188" s="119"/>
      <c r="Z188" s="119"/>
      <c r="AA188" s="120"/>
      <c r="AB188" s="119"/>
      <c r="AC188" s="41">
        <f t="shared" si="12"/>
        <v>0</v>
      </c>
      <c r="AD188" s="20">
        <f t="shared" si="13"/>
        <v>0</v>
      </c>
      <c r="AE188" s="72">
        <f>C188*($C$15-$C$222)+D188*($D$15-$D$222)+E188*($E$15-$E$222)+F188*($F$15-$F$222)+G188*($G$15-$G$222)+H188*($H$15-$H$222)+I188*($I$15-$I$222)+J188*($J$15-$J$222)+K188*($K$15-$K$222)+L188*($L$15-$L$222)+M188*($M$15-$M$222)+N188*($N$15-$N$222)+O188*($O$15-$O$222)+P188*($P$15-$P$222)+Q188*($Q$15-$Q$222)+R188*($R$15-$R$222)+S188*($S$15-$S$222)+T188*($T$15-$T$222)+U188*($U$15-$U$222)+V188*($V$15-$V$222)+W188*($W$15-$W$222)+X188*($X$15-$X$222)+Y188*($Y$15-$Y$222)+Z188*($Z$15-$Z$222)+AA188*($AA$15-$AA$222)+AB188*($AB$15+$AB$222)</f>
        <v>0</v>
      </c>
      <c r="AF188" s="4"/>
      <c r="AG188" s="4"/>
      <c r="AH188" s="4"/>
      <c r="AI188" s="4"/>
      <c r="AJ188" s="4"/>
      <c r="AK188" s="4"/>
      <c r="AL188" s="199"/>
    </row>
    <row r="189" spans="1:38" x14ac:dyDescent="0.2">
      <c r="A189" s="175"/>
      <c r="B189" s="10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41"/>
      <c r="W189" s="141"/>
      <c r="X189" s="119"/>
      <c r="Y189" s="119"/>
      <c r="Z189" s="119"/>
      <c r="AA189" s="120"/>
      <c r="AB189" s="119"/>
      <c r="AC189" s="41">
        <f t="shared" si="12"/>
        <v>0</v>
      </c>
      <c r="AD189" s="20">
        <f t="shared" si="13"/>
        <v>0</v>
      </c>
      <c r="AE189" s="72">
        <f>C189*($C$15-$C$222)+D189*($D$15-$D$222)+E189*($E$15-$E$222)+F189*($F$15-$F$222)+G189*($G$15-$G$222)+H189*($H$15-$H$222)+I189*($I$15-$I$222)+J189*($J$15-$J$222)+K189*($K$15-$K$222)+L189*($L$15-$L$222)+M189*($M$15-$M$222)+N189*($N$15-$N$222)+O189*($O$15-$O$222)+P189*($P$15-$P$222)+Q189*($Q$15-$Q$222)+R189*($R$15-$R$222)+S189*($S$15-$S$222)+T189*($T$15-$T$222)+U189*($U$15-$U$222)+V189*($V$15-$V$222)+W189*($W$15-$W$222)+X189*($X$15-$X$222)+Y189*($Y$15-$Y$222)+Z189*($Z$15-$Z$222)+AA189*($AA$15-$AA$222)+AB189*($AB$15+$AB$222)</f>
        <v>0</v>
      </c>
      <c r="AF189" s="4"/>
      <c r="AG189" s="4"/>
      <c r="AH189" s="4"/>
      <c r="AI189" s="4"/>
      <c r="AJ189" s="4"/>
      <c r="AK189" s="4"/>
      <c r="AL189" s="199"/>
    </row>
    <row r="190" spans="1:38" x14ac:dyDescent="0.2">
      <c r="A190" s="175"/>
      <c r="B190" s="10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6"/>
      <c r="S190" s="125"/>
      <c r="T190" s="125"/>
      <c r="U190" s="125"/>
      <c r="V190" s="141"/>
      <c r="W190" s="141"/>
      <c r="X190" s="119"/>
      <c r="Y190" s="119"/>
      <c r="Z190" s="119"/>
      <c r="AA190" s="120"/>
      <c r="AB190" s="119"/>
      <c r="AC190" s="41">
        <f t="shared" si="12"/>
        <v>0</v>
      </c>
      <c r="AD190" s="20">
        <f t="shared" si="13"/>
        <v>0</v>
      </c>
      <c r="AE190" s="72">
        <f>C190*($C$15-$C$222)+D190*($D$15-$D$222)+E190*($E$15-$E$222)+F190*($F$15-$F$222)+G190*($G$15-$G$222)+H190*($H$15-$H$222)+I190*($I$15-$I$222)+J190*($J$15-$J$222)+K190*($K$15-$K$222)+L190*($L$15-$L$222)+M190*($M$15-$M$222)+N190*($N$15-$N$222)+O190*($O$15-$O$222)+P190*($P$15-$P$222)+Q190*($Q$15-$Q$222)+R190*($R$15-$R$222)+S190*($S$15-$S$222)+T190*($T$15-$T$222)+U190*($U$15-$U$222)+V190*($V$15-$V$222)+W190*($W$15-$W$222)+X190*($X$15-$X$222)+Y190*($Y$15-$Y$222)+Z190*($Z$15-$Z$222)+AA190*($AA$15-$AA$222)+AB190*($AB$15+$AB$222)</f>
        <v>0</v>
      </c>
      <c r="AF190" s="4"/>
      <c r="AG190" s="4"/>
      <c r="AH190" s="4"/>
      <c r="AI190" s="4"/>
      <c r="AJ190" s="4"/>
      <c r="AK190" s="4"/>
      <c r="AL190" s="199"/>
    </row>
    <row r="191" spans="1:38" x14ac:dyDescent="0.2">
      <c r="A191" s="175"/>
      <c r="B191" s="10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41"/>
      <c r="W191" s="141"/>
      <c r="X191" s="119"/>
      <c r="Y191" s="119"/>
      <c r="Z191" s="119"/>
      <c r="AA191" s="120"/>
      <c r="AB191" s="119"/>
      <c r="AC191" s="41">
        <f t="shared" si="12"/>
        <v>0</v>
      </c>
      <c r="AD191" s="20">
        <f t="shared" si="13"/>
        <v>0</v>
      </c>
      <c r="AE191" s="72">
        <f>C191*($C$15-$C$222)+D191*($D$15-$D$222)+E191*($E$15-$E$222)+F191*($F$15-$F$222)+G191*($G$15-$G$222)+H191*($H$15-$H$222)+I191*($I$15-$I$222)+J191*($J$15-$J$222)+K191*($K$15-$K$222)+L191*($L$15-$L$222)+M191*($M$15-$M$222)+N191*($N$15-$N$222)+O191*($O$15-$O$222)+P191*($P$15-$P$222)+Q191*($Q$15-$Q$222)+R191*($R$15-$R$222)+S191*($S$15-$S$222)+T191*($T$15-$T$222)+U191*($U$15-$U$222)+V191*($V$15-$V$222)+W191*($W$15-$W$222)+X191*($X$15-$X$222)+Y191*($Y$15-$Y$222)+Z191*($Z$15-$Z$222)+AA191*($AA$15-$AA$222)+AB191*($AB$15+$AB$222)</f>
        <v>0</v>
      </c>
      <c r="AF191" s="4"/>
      <c r="AG191" s="4"/>
      <c r="AH191" s="4"/>
      <c r="AI191" s="4"/>
      <c r="AJ191" s="4"/>
      <c r="AK191" s="4"/>
      <c r="AL191" s="199"/>
    </row>
    <row r="192" spans="1:38" x14ac:dyDescent="0.2">
      <c r="A192" s="175"/>
      <c r="B192" s="10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41"/>
      <c r="W192" s="141"/>
      <c r="X192" s="119"/>
      <c r="Y192" s="119"/>
      <c r="Z192" s="119"/>
      <c r="AA192" s="120"/>
      <c r="AB192" s="119"/>
      <c r="AC192" s="41">
        <f t="shared" si="12"/>
        <v>0</v>
      </c>
      <c r="AD192" s="20">
        <f t="shared" si="13"/>
        <v>0</v>
      </c>
      <c r="AE192" s="72">
        <f>C192*($C$15-$C$222)+D192*($D$15-$D$222)+E192*($E$15-$E$222)+F192*($F$15-$F$222)+G192*($G$15-$G$222)+H192*($H$15-$H$222)+I192*($I$15-$I$222)+J192*($J$15-$J$222)+K192*($K$15-$K$222)+L192*($L$15-$L$222)+M192*($M$15-$M$222)+N192*($N$15-$N$222)+O192*($O$15-$O$222)+P192*($P$15-$P$222)+Q192*($Q$15-$Q$222)+R192*($R$15-$R$222)+S192*($S$15-$S$222)+T192*($T$15-$T$222)+U192*($U$15-$U$222)+V192*($V$15-$V$222)+W192*($W$15-$W$222)+X192*($X$15-$X$222)+Y192*($Y$15-$Y$222)+Z192*($Z$15-$Z$222)+AA192*($AA$15-$AA$222)+AB192*($AB$15+$AB$222)</f>
        <v>0</v>
      </c>
      <c r="AF192" s="4"/>
      <c r="AG192" s="4"/>
      <c r="AH192" s="4"/>
      <c r="AI192" s="4"/>
      <c r="AJ192" s="4"/>
      <c r="AK192" s="4"/>
      <c r="AL192" s="199"/>
    </row>
    <row r="193" spans="1:38" x14ac:dyDescent="0.2">
      <c r="A193" s="175"/>
      <c r="B193" s="10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41"/>
      <c r="W193" s="141"/>
      <c r="X193" s="119"/>
      <c r="Y193" s="119"/>
      <c r="Z193" s="119"/>
      <c r="AA193" s="120"/>
      <c r="AB193" s="119"/>
      <c r="AC193" s="41">
        <f t="shared" ref="AC193:AC200" si="16">$C$15*C193+$D$15*D193+$E$15*E193+$F$15*F193+$G$15*G193+$H$15*H193+$I$15*I193+$J$15*J193+$K$15*K193+$L$15*L193+$M$15*M193+$N$15*N193+$O$15*O193+$P$15*P193+$Q$15*Q193+$R$15*R193+$S$15*S193+$T$15*T193+$U$15*U193+$V$15*V193+$W$15*W193+$X$15*X193+$Y$15*Y193+$Z$15*Z193+$AA$15*AA193+$AB$15*AB193</f>
        <v>0</v>
      </c>
      <c r="AD193" s="20">
        <f t="shared" ref="AD193:AD200" si="17">SUM(C193:Y193)</f>
        <v>0</v>
      </c>
      <c r="AE193" s="72">
        <f>C193*($C$15-$C$222)+D193*($D$15-$D$222)+E193*($E$15-$E$222)+F193*($F$15-$F$222)+G193*($G$15-$G$222)+H193*($H$15-$H$222)+I193*($I$15-$I$222)+J193*($J$15-$J$222)+K193*($K$15-$K$222)+L193*($L$15-$L$222)+M193*($M$15-$M$222)+N193*($N$15-$N$222)+O193*($O$15-$O$222)+P193*($P$15-$P$222)+Q193*($Q$15-$Q$222)+R193*($R$15-$R$222)+S193*($S$15-$S$222)+T193*($T$15-$T$222)+U193*($U$15-$U$222)+V193*($V$15-$V$222)+W193*($W$15-$W$222)+X193*($X$15-$X$222)+Y193*($Y$15-$Y$222)+Z193*($Z$15-$Z$222)+AA193*($AA$15-$AA$222)+AB193*($AB$15+$AB$222)</f>
        <v>0</v>
      </c>
      <c r="AF193" s="4"/>
      <c r="AG193" s="4"/>
      <c r="AH193" s="4"/>
      <c r="AI193" s="4"/>
      <c r="AJ193" s="4"/>
      <c r="AK193" s="4"/>
      <c r="AL193" s="199"/>
    </row>
    <row r="194" spans="1:38" x14ac:dyDescent="0.2">
      <c r="A194" s="175"/>
      <c r="B194" s="10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6"/>
      <c r="Q194" s="126"/>
      <c r="R194" s="125"/>
      <c r="S194" s="126"/>
      <c r="T194" s="126"/>
      <c r="U194" s="126"/>
      <c r="V194" s="141"/>
      <c r="W194" s="141"/>
      <c r="X194" s="119"/>
      <c r="Y194" s="119"/>
      <c r="Z194" s="119"/>
      <c r="AA194" s="120"/>
      <c r="AB194" s="119"/>
      <c r="AC194" s="41">
        <f t="shared" si="16"/>
        <v>0</v>
      </c>
      <c r="AD194" s="20">
        <f t="shared" si="17"/>
        <v>0</v>
      </c>
      <c r="AE194" s="72">
        <f>C194*($C$15-$C$222)+D194*($D$15-$D$222)+E194*($E$15-$E$222)+F194*($F$15-$F$222)+G194*($G$15-$G$222)+H194*($H$15-$H$222)+I194*($I$15-$I$222)+J194*($J$15-$J$222)+K194*($K$15-$K$222)+L194*($L$15-$L$222)+M194*($M$15-$M$222)+N194*($N$15-$N$222)+O194*($O$15-$O$222)+P194*($P$15-$P$222)+Q194*($Q$15-$Q$222)+R194*($R$15-$R$222)+S194*($S$15-$S$222)+T194*($T$15-$T$222)+U194*($U$15-$U$222)+V194*($V$15-$V$222)+W194*($W$15-$W$222)+X194*($X$15-$X$222)+Y194*($Y$15-$Y$222)+Z194*($Z$15-$Z$222)+AA194*($AA$15-$AA$222)+AB194*($AB$15+$AB$222)</f>
        <v>0</v>
      </c>
      <c r="AF194" s="4"/>
      <c r="AG194" s="4"/>
      <c r="AH194" s="4"/>
      <c r="AI194" s="4"/>
      <c r="AJ194" s="4"/>
      <c r="AK194" s="4"/>
      <c r="AL194" s="199"/>
    </row>
    <row r="195" spans="1:38" x14ac:dyDescent="0.2">
      <c r="A195" s="175"/>
      <c r="B195" s="10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41"/>
      <c r="W195" s="141"/>
      <c r="X195" s="119"/>
      <c r="Y195" s="119"/>
      <c r="Z195" s="119"/>
      <c r="AA195" s="120"/>
      <c r="AB195" s="119"/>
      <c r="AC195" s="41">
        <f t="shared" si="16"/>
        <v>0</v>
      </c>
      <c r="AD195" s="20">
        <f t="shared" si="17"/>
        <v>0</v>
      </c>
      <c r="AE195" s="72">
        <f>C195*($C$15-$C$222)+D195*($D$15-$D$222)+E195*($E$15-$E$222)+F195*($F$15-$F$222)+G195*($G$15-$G$222)+H195*($H$15-$H$222)+I195*($I$15-$I$222)+J195*($J$15-$J$222)+K195*($K$15-$K$222)+L195*($L$15-$L$222)+M195*($M$15-$M$222)+N195*($N$15-$N$222)+O195*($O$15-$O$222)+P195*($P$15-$P$222)+Q195*($Q$15-$Q$222)+R195*($R$15-$R$222)+S195*($S$15-$S$222)+T195*($T$15-$T$222)+U195*($U$15-$U$222)+V195*($V$15-$V$222)+W195*($W$15-$W$222)+X195*($X$15-$X$222)+Y195*($Y$15-$Y$222)+Z195*($Z$15-$Z$222)+AA195*($AA$15-$AA$222)+AB195*($AB$15+$AB$222)</f>
        <v>0</v>
      </c>
      <c r="AF195" s="4"/>
      <c r="AG195" s="4"/>
      <c r="AH195" s="4"/>
      <c r="AI195" s="4"/>
      <c r="AJ195" s="4"/>
      <c r="AK195" s="4"/>
      <c r="AL195" s="199"/>
    </row>
    <row r="196" spans="1:38" x14ac:dyDescent="0.2">
      <c r="A196" s="175"/>
      <c r="B196" s="10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6"/>
      <c r="S196" s="125"/>
      <c r="T196" s="125"/>
      <c r="U196" s="125"/>
      <c r="V196" s="141"/>
      <c r="W196" s="141"/>
      <c r="X196" s="119"/>
      <c r="Y196" s="119"/>
      <c r="Z196" s="119"/>
      <c r="AA196" s="120"/>
      <c r="AB196" s="119"/>
      <c r="AC196" s="41">
        <f t="shared" si="16"/>
        <v>0</v>
      </c>
      <c r="AD196" s="20">
        <f t="shared" si="17"/>
        <v>0</v>
      </c>
      <c r="AE196" s="72">
        <f>C196*($C$15-$C$222)+D196*($D$15-$D$222)+E196*($E$15-$E$222)+F196*($F$15-$F$222)+G196*($G$15-$G$222)+H196*($H$15-$H$222)+I196*($I$15-$I$222)+J196*($J$15-$J$222)+K196*($K$15-$K$222)+L196*($L$15-$L$222)+M196*($M$15-$M$222)+N196*($N$15-$N$222)+O196*($O$15-$O$222)+P196*($P$15-$P$222)+Q196*($Q$15-$Q$222)+R196*($R$15-$R$222)+S196*($S$15-$S$222)+T196*($T$15-$T$222)+U196*($U$15-$U$222)+V196*($V$15-$V$222)+W196*($W$15-$W$222)+X196*($X$15-$X$222)+Y196*($Y$15-$Y$222)+Z196*($Z$15-$Z$222)+AA196*($AA$15-$AA$222)+AB196*($AB$15+$AB$222)</f>
        <v>0</v>
      </c>
      <c r="AF196" s="4"/>
      <c r="AG196" s="4"/>
      <c r="AH196" s="4"/>
      <c r="AI196" s="4"/>
      <c r="AJ196" s="4"/>
      <c r="AK196" s="4"/>
      <c r="AL196" s="199"/>
    </row>
    <row r="197" spans="1:38" x14ac:dyDescent="0.2">
      <c r="A197" s="175"/>
      <c r="B197" s="10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41"/>
      <c r="W197" s="141"/>
      <c r="X197" s="119"/>
      <c r="Y197" s="119"/>
      <c r="Z197" s="119"/>
      <c r="AA197" s="120"/>
      <c r="AB197" s="119"/>
      <c r="AC197" s="41">
        <f t="shared" si="16"/>
        <v>0</v>
      </c>
      <c r="AD197" s="20">
        <f t="shared" si="17"/>
        <v>0</v>
      </c>
      <c r="AE197" s="72">
        <f>C197*($C$15-$C$222)+D197*($D$15-$D$222)+E197*($E$15-$E$222)+F197*($F$15-$F$222)+G197*($G$15-$G$222)+H197*($H$15-$H$222)+I197*($I$15-$I$222)+J197*($J$15-$J$222)+K197*($K$15-$K$222)+L197*($L$15-$L$222)+M197*($M$15-$M$222)+N197*($N$15-$N$222)+O197*($O$15-$O$222)+P197*($P$15-$P$222)+Q197*($Q$15-$Q$222)+R197*($R$15-$R$222)+S197*($S$15-$S$222)+T197*($T$15-$T$222)+U197*($U$15-$U$222)+V197*($V$15-$V$222)+W197*($W$15-$W$222)+X197*($X$15-$X$222)+Y197*($Y$15-$Y$222)+Z197*($Z$15-$Z$222)+AA197*($AA$15-$AA$222)+AB197*($AB$15+$AB$222)</f>
        <v>0</v>
      </c>
      <c r="AF197" s="4"/>
      <c r="AG197" s="4"/>
      <c r="AH197" s="4"/>
      <c r="AI197" s="4"/>
      <c r="AJ197" s="4"/>
      <c r="AK197" s="4"/>
      <c r="AL197" s="199"/>
    </row>
    <row r="198" spans="1:38" x14ac:dyDescent="0.2">
      <c r="A198" s="175"/>
      <c r="B198" s="10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41"/>
      <c r="W198" s="141"/>
      <c r="X198" s="119"/>
      <c r="Y198" s="119"/>
      <c r="Z198" s="119"/>
      <c r="AA198" s="120"/>
      <c r="AB198" s="119"/>
      <c r="AC198" s="41">
        <f t="shared" si="16"/>
        <v>0</v>
      </c>
      <c r="AD198" s="20">
        <f t="shared" si="17"/>
        <v>0</v>
      </c>
      <c r="AE198" s="72">
        <f>C198*($C$15-$C$222)+D198*($D$15-$D$222)+E198*($E$15-$E$222)+F198*($F$15-$F$222)+G198*($G$15-$G$222)+H198*($H$15-$H$222)+I198*($I$15-$I$222)+J198*($J$15-$J$222)+K198*($K$15-$K$222)+L198*($L$15-$L$222)+M198*($M$15-$M$222)+N198*($N$15-$N$222)+O198*($O$15-$O$222)+P198*($P$15-$P$222)+Q198*($Q$15-$Q$222)+R198*($R$15-$R$222)+S198*($S$15-$S$222)+T198*($T$15-$T$222)+U198*($U$15-$U$222)+V198*($V$15-$V$222)+W198*($W$15-$W$222)+X198*($X$15-$X$222)+Y198*($Y$15-$Y$222)+Z198*($Z$15-$Z$222)+AA198*($AA$15-$AA$222)+AB198*($AB$15+$AB$222)</f>
        <v>0</v>
      </c>
      <c r="AF198" s="4"/>
      <c r="AG198" s="4"/>
      <c r="AH198" s="4"/>
      <c r="AI198" s="4"/>
      <c r="AJ198" s="4"/>
      <c r="AK198" s="4"/>
      <c r="AL198" s="199"/>
    </row>
    <row r="199" spans="1:38" x14ac:dyDescent="0.2">
      <c r="A199" s="175"/>
      <c r="B199" s="10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41"/>
      <c r="W199" s="141"/>
      <c r="X199" s="119"/>
      <c r="Y199" s="119"/>
      <c r="Z199" s="119"/>
      <c r="AA199" s="120"/>
      <c r="AB199" s="119"/>
      <c r="AC199" s="41">
        <f t="shared" si="16"/>
        <v>0</v>
      </c>
      <c r="AD199" s="20">
        <f t="shared" si="17"/>
        <v>0</v>
      </c>
      <c r="AE199" s="72">
        <f>C199*($C$15-$C$222)+D199*($D$15-$D$222)+E199*($E$15-$E$222)+F199*($F$15-$F$222)+G199*($G$15-$G$222)+H199*($H$15-$H$222)+I199*($I$15-$I$222)+J199*($J$15-$J$222)+K199*($K$15-$K$222)+L199*($L$15-$L$222)+M199*($M$15-$M$222)+N199*($N$15-$N$222)+O199*($O$15-$O$222)+P199*($P$15-$P$222)+Q199*($Q$15-$Q$222)+R199*($R$15-$R$222)+S199*($S$15-$S$222)+T199*($T$15-$T$222)+U199*($U$15-$U$222)+V199*($V$15-$V$222)+W199*($W$15-$W$222)+X199*($X$15-$X$222)+Y199*($Y$15-$Y$222)+Z199*($Z$15-$Z$222)+AA199*($AA$15-$AA$222)+AB199*($AB$15+$AB$222)</f>
        <v>0</v>
      </c>
      <c r="AF199" s="4"/>
      <c r="AG199" s="4"/>
      <c r="AH199" s="4"/>
      <c r="AI199" s="4"/>
      <c r="AJ199" s="4"/>
      <c r="AK199" s="4"/>
      <c r="AL199" s="199"/>
    </row>
    <row r="200" spans="1:38" x14ac:dyDescent="0.2">
      <c r="A200" s="175"/>
      <c r="B200" s="10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41"/>
      <c r="W200" s="141"/>
      <c r="X200" s="119"/>
      <c r="Y200" s="119"/>
      <c r="Z200" s="119"/>
      <c r="AA200" s="120"/>
      <c r="AB200" s="119"/>
      <c r="AC200" s="41">
        <f t="shared" si="16"/>
        <v>0</v>
      </c>
      <c r="AD200" s="20">
        <f t="shared" si="17"/>
        <v>0</v>
      </c>
      <c r="AE200" s="72">
        <f>C200*($C$15-$C$222)+D200*($D$15-$D$222)+E200*($E$15-$E$222)+F200*($F$15-$F$222)+G200*($G$15-$G$222)+H200*($H$15-$H$222)+I200*($I$15-$I$222)+J200*($J$15-$J$222)+K200*($K$15-$K$222)+L200*($L$15-$L$222)+M200*($M$15-$M$222)+N200*($N$15-$N$222)+O200*($O$15-$O$222)+P200*($P$15-$P$222)+Q200*($Q$15-$Q$222)+R200*($R$15-$R$222)+S200*($S$15-$S$222)+T200*($T$15-$T$222)+U200*($U$15-$U$222)+V200*($V$15-$V$222)+W200*($W$15-$W$222)+X200*($X$15-$X$222)+Y200*($Y$15-$Y$222)+Z200*($Z$15-$Z$222)+AA200*($AA$15-$AA$222)+AB200*($AB$15+$AB$222)</f>
        <v>0</v>
      </c>
      <c r="AF200" s="4"/>
      <c r="AG200" s="4"/>
      <c r="AH200" s="4"/>
      <c r="AI200" s="4"/>
      <c r="AJ200" s="4"/>
      <c r="AK200" s="4"/>
      <c r="AL200" s="199"/>
    </row>
    <row r="201" spans="1:38" x14ac:dyDescent="0.2">
      <c r="A201" s="175"/>
      <c r="B201" s="10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41"/>
      <c r="W201" s="141"/>
      <c r="X201" s="119"/>
      <c r="Y201" s="119"/>
      <c r="Z201" s="119"/>
      <c r="AA201" s="120"/>
      <c r="AB201" s="119"/>
      <c r="AC201" s="41">
        <f t="shared" si="12"/>
        <v>0</v>
      </c>
      <c r="AD201" s="20">
        <f t="shared" si="13"/>
        <v>0</v>
      </c>
      <c r="AE201" s="72">
        <f>C201*($C$15-$C$222)+D201*($D$15-$D$222)+E201*($E$15-$E$222)+F201*($F$15-$F$222)+G201*($G$15-$G$222)+H201*($H$15-$H$222)+I201*($I$15-$I$222)+J201*($J$15-$J$222)+K201*($K$15-$K$222)+L201*($L$15-$L$222)+M201*($M$15-$M$222)+N201*($N$15-$N$222)+O201*($O$15-$O$222)+P201*($P$15-$P$222)+Q201*($Q$15-$Q$222)+R201*($R$15-$R$222)+S201*($S$15-$S$222)+T201*($T$15-$T$222)+U201*($U$15-$U$222)+V201*($V$15-$V$222)+W201*($W$15-$W$222)+X201*($X$15-$X$222)+Y201*($Y$15-$Y$222)+Z201*($Z$15-$Z$222)+AA201*($AA$15-$AA$222)+AB201*($AB$15+$AB$222)</f>
        <v>0</v>
      </c>
      <c r="AF201" s="4"/>
      <c r="AG201" s="4"/>
      <c r="AH201" s="4"/>
      <c r="AI201" s="4"/>
      <c r="AJ201" s="4"/>
      <c r="AK201" s="4"/>
      <c r="AL201" s="199"/>
    </row>
    <row r="202" spans="1:38" x14ac:dyDescent="0.2">
      <c r="A202" s="175"/>
      <c r="B202" s="10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41"/>
      <c r="W202" s="141"/>
      <c r="X202" s="119"/>
      <c r="Y202" s="119"/>
      <c r="Z202" s="119"/>
      <c r="AA202" s="120"/>
      <c r="AB202" s="119"/>
      <c r="AC202" s="41">
        <f t="shared" si="12"/>
        <v>0</v>
      </c>
      <c r="AD202" s="20">
        <f t="shared" si="13"/>
        <v>0</v>
      </c>
      <c r="AE202" s="72">
        <f>C202*($C$15-$C$222)+D202*($D$15-$D$222)+E202*($E$15-$E$222)+F202*($F$15-$F$222)+G202*($G$15-$G$222)+H202*($H$15-$H$222)+I202*($I$15-$I$222)+J202*($J$15-$J$222)+K202*($K$15-$K$222)+L202*($L$15-$L$222)+M202*($M$15-$M$222)+N202*($N$15-$N$222)+O202*($O$15-$O$222)+P202*($P$15-$P$222)+Q202*($Q$15-$Q$222)+R202*($R$15-$R$222)+S202*($S$15-$S$222)+T202*($T$15-$T$222)+U202*($U$15-$U$222)+V202*($V$15-$V$222)+W202*($W$15-$W$222)+X202*($X$15-$X$222)+Y202*($Y$15-$Y$222)+Z202*($Z$15-$Z$222)+AA202*($AA$15-$AA$222)+AB202*($AB$15+$AB$222)</f>
        <v>0</v>
      </c>
      <c r="AF202" s="4"/>
      <c r="AG202" s="4"/>
      <c r="AH202" s="4"/>
      <c r="AI202" s="4"/>
      <c r="AJ202" s="4"/>
      <c r="AK202" s="4"/>
      <c r="AL202" s="199"/>
    </row>
    <row r="203" spans="1:38" x14ac:dyDescent="0.2">
      <c r="A203" s="175"/>
      <c r="B203" s="10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41"/>
      <c r="W203" s="141"/>
      <c r="X203" s="119"/>
      <c r="Y203" s="119"/>
      <c r="Z203" s="119"/>
      <c r="AA203" s="120"/>
      <c r="AB203" s="119"/>
      <c r="AC203" s="41">
        <f t="shared" si="12"/>
        <v>0</v>
      </c>
      <c r="AD203" s="20">
        <f t="shared" si="13"/>
        <v>0</v>
      </c>
      <c r="AE203" s="72">
        <f>C203*($C$15-$C$222)+D203*($D$15-$D$222)+E203*($E$15-$E$222)+F203*($F$15-$F$222)+G203*($G$15-$G$222)+H203*($H$15-$H$222)+I203*($I$15-$I$222)+J203*($J$15-$J$222)+K203*($K$15-$K$222)+L203*($L$15-$L$222)+M203*($M$15-$M$222)+N203*($N$15-$N$222)+O203*($O$15-$O$222)+P203*($P$15-$P$222)+Q203*($Q$15-$Q$222)+R203*($R$15-$R$222)+S203*($S$15-$S$222)+T203*($T$15-$T$222)+U203*($U$15-$U$222)+V203*($V$15-$V$222)+W203*($W$15-$W$222)+X203*($X$15-$X$222)+Y203*($Y$15-$Y$222)+Z203*($Z$15-$Z$222)+AA203*($AA$15-$AA$222)+AB203*($AB$15+$AB$222)</f>
        <v>0</v>
      </c>
      <c r="AF203" s="4"/>
      <c r="AG203" s="4"/>
      <c r="AH203" s="4"/>
      <c r="AI203" s="4"/>
      <c r="AJ203" s="4"/>
      <c r="AK203" s="4"/>
      <c r="AL203" s="199"/>
    </row>
    <row r="204" spans="1:38" x14ac:dyDescent="0.2">
      <c r="A204" s="175"/>
      <c r="B204" s="10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6"/>
      <c r="Q204" s="126"/>
      <c r="R204" s="125"/>
      <c r="S204" s="126"/>
      <c r="T204" s="126"/>
      <c r="U204" s="126"/>
      <c r="V204" s="141"/>
      <c r="W204" s="141"/>
      <c r="X204" s="119"/>
      <c r="Y204" s="119"/>
      <c r="Z204" s="119"/>
      <c r="AA204" s="120"/>
      <c r="AB204" s="119"/>
      <c r="AC204" s="41">
        <f t="shared" si="12"/>
        <v>0</v>
      </c>
      <c r="AD204" s="20">
        <f t="shared" si="13"/>
        <v>0</v>
      </c>
      <c r="AE204" s="72">
        <f>C204*($C$15-$C$222)+D204*($D$15-$D$222)+E204*($E$15-$E$222)+F204*($F$15-$F$222)+G204*($G$15-$G$222)+H204*($H$15-$H$222)+I204*($I$15-$I$222)+J204*($J$15-$J$222)+K204*($K$15-$K$222)+L204*($L$15-$L$222)+M204*($M$15-$M$222)+N204*($N$15-$N$222)+O204*($O$15-$O$222)+P204*($P$15-$P$222)+Q204*($Q$15-$Q$222)+R204*($R$15-$R$222)+S204*($S$15-$S$222)+T204*($T$15-$T$222)+U204*($U$15-$U$222)+V204*($V$15-$V$222)+W204*($W$15-$W$222)+X204*($X$15-$X$222)+Y204*($Y$15-$Y$222)+Z204*($Z$15-$Z$222)+AA204*($AA$15-$AA$222)+AB204*($AB$15+$AB$222)</f>
        <v>0</v>
      </c>
      <c r="AF204" s="4"/>
      <c r="AG204" s="4"/>
      <c r="AH204" s="4"/>
      <c r="AI204" s="4"/>
      <c r="AJ204" s="4"/>
      <c r="AK204" s="4"/>
      <c r="AL204" s="199"/>
    </row>
    <row r="205" spans="1:38" x14ac:dyDescent="0.2">
      <c r="A205" s="175"/>
      <c r="B205" s="10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41"/>
      <c r="W205" s="141"/>
      <c r="X205" s="119"/>
      <c r="Y205" s="119"/>
      <c r="Z205" s="119"/>
      <c r="AA205" s="120"/>
      <c r="AB205" s="119"/>
      <c r="AC205" s="41">
        <f t="shared" si="12"/>
        <v>0</v>
      </c>
      <c r="AD205" s="20">
        <f t="shared" si="13"/>
        <v>0</v>
      </c>
      <c r="AE205" s="72">
        <f>C205*($C$15-$C$222)+D205*($D$15-$D$222)+E205*($E$15-$E$222)+F205*($F$15-$F$222)+G205*($G$15-$G$222)+H205*($H$15-$H$222)+I205*($I$15-$I$222)+J205*($J$15-$J$222)+K205*($K$15-$K$222)+L205*($L$15-$L$222)+M205*($M$15-$M$222)+N205*($N$15-$N$222)+O205*($O$15-$O$222)+P205*($P$15-$P$222)+Q205*($Q$15-$Q$222)+R205*($R$15-$R$222)+S205*($S$15-$S$222)+T205*($T$15-$T$222)+U205*($U$15-$U$222)+V205*($V$15-$V$222)+W205*($W$15-$W$222)+X205*($X$15-$X$222)+Y205*($Y$15-$Y$222)+Z205*($Z$15-$Z$222)+AA205*($AA$15-$AA$222)+AB205*($AB$15+$AB$222)</f>
        <v>0</v>
      </c>
      <c r="AF205" s="4"/>
      <c r="AG205" s="4"/>
      <c r="AH205" s="4"/>
      <c r="AI205" s="4"/>
      <c r="AJ205" s="4"/>
      <c r="AK205" s="4"/>
      <c r="AL205" s="199"/>
    </row>
    <row r="206" spans="1:38" x14ac:dyDescent="0.2">
      <c r="A206" s="175"/>
      <c r="B206" s="10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6"/>
      <c r="S206" s="125"/>
      <c r="T206" s="125"/>
      <c r="U206" s="125"/>
      <c r="V206" s="141"/>
      <c r="W206" s="141"/>
      <c r="X206" s="119"/>
      <c r="Y206" s="119"/>
      <c r="Z206" s="119"/>
      <c r="AA206" s="120"/>
      <c r="AB206" s="119"/>
      <c r="AC206" s="41">
        <f t="shared" si="12"/>
        <v>0</v>
      </c>
      <c r="AD206" s="20">
        <f t="shared" si="13"/>
        <v>0</v>
      </c>
      <c r="AE206" s="72">
        <f>C206*($C$15-$C$222)+D206*($D$15-$D$222)+E206*($E$15-$E$222)+F206*($F$15-$F$222)+G206*($G$15-$G$222)+H206*($H$15-$H$222)+I206*($I$15-$I$222)+J206*($J$15-$J$222)+K206*($K$15-$K$222)+L206*($L$15-$L$222)+M206*($M$15-$M$222)+N206*($N$15-$N$222)+O206*($O$15-$O$222)+P206*($P$15-$P$222)+Q206*($Q$15-$Q$222)+R206*($R$15-$R$222)+S206*($S$15-$S$222)+T206*($T$15-$T$222)+U206*($U$15-$U$222)+V206*($V$15-$V$222)+W206*($W$15-$W$222)+X206*($X$15-$X$222)+Y206*($Y$15-$Y$222)+Z206*($Z$15-$Z$222)+AA206*($AA$15-$AA$222)+AB206*($AB$15+$AB$222)</f>
        <v>0</v>
      </c>
      <c r="AF206" s="4"/>
      <c r="AG206" s="4"/>
      <c r="AH206" s="4"/>
      <c r="AI206" s="4"/>
      <c r="AJ206" s="4"/>
      <c r="AK206" s="4"/>
      <c r="AL206" s="199"/>
    </row>
    <row r="207" spans="1:38" x14ac:dyDescent="0.2">
      <c r="A207" s="175"/>
      <c r="B207" s="10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41"/>
      <c r="W207" s="141"/>
      <c r="X207" s="119"/>
      <c r="Y207" s="119"/>
      <c r="Z207" s="119"/>
      <c r="AA207" s="120"/>
      <c r="AB207" s="119"/>
      <c r="AC207" s="41">
        <f t="shared" si="12"/>
        <v>0</v>
      </c>
      <c r="AD207" s="20">
        <f t="shared" si="13"/>
        <v>0</v>
      </c>
      <c r="AE207" s="72">
        <f>C207*($C$15-$C$222)+D207*($D$15-$D$222)+E207*($E$15-$E$222)+F207*($F$15-$F$222)+G207*($G$15-$G$222)+H207*($H$15-$H$222)+I207*($I$15-$I$222)+J207*($J$15-$J$222)+K207*($K$15-$K$222)+L207*($L$15-$L$222)+M207*($M$15-$M$222)+N207*($N$15-$N$222)+O207*($O$15-$O$222)+P207*($P$15-$P$222)+Q207*($Q$15-$Q$222)+R207*($R$15-$R$222)+S207*($S$15-$S$222)+T207*($T$15-$T$222)+U207*($U$15-$U$222)+V207*($V$15-$V$222)+W207*($W$15-$W$222)+X207*($X$15-$X$222)+Y207*($Y$15-$Y$222)+Z207*($Z$15-$Z$222)+AA207*($AA$15-$AA$222)+AB207*($AB$15+$AB$222)</f>
        <v>0</v>
      </c>
      <c r="AF207" s="4"/>
      <c r="AG207" s="4"/>
      <c r="AH207" s="4"/>
      <c r="AI207" s="4"/>
      <c r="AJ207" s="4"/>
      <c r="AK207" s="4"/>
      <c r="AL207" s="199"/>
    </row>
    <row r="208" spans="1:38" x14ac:dyDescent="0.2">
      <c r="A208" s="175"/>
      <c r="B208" s="10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41"/>
      <c r="W208" s="141"/>
      <c r="X208" s="121"/>
      <c r="Y208" s="121"/>
      <c r="Z208" s="119"/>
      <c r="AA208" s="121"/>
      <c r="AB208" s="119"/>
      <c r="AC208" s="41">
        <f t="shared" si="12"/>
        <v>0</v>
      </c>
      <c r="AD208" s="20">
        <f t="shared" si="13"/>
        <v>0</v>
      </c>
      <c r="AE208" s="72">
        <f>C208*($C$15-$C$222)+D208*($D$15-$D$222)+E208*($E$15-$E$222)+F208*($F$15-$F$222)+G208*($G$15-$G$222)+H208*($H$15-$H$222)+I208*($I$15-$I$222)+J208*($J$15-$J$222)+K208*($K$15-$K$222)+L208*($L$15-$L$222)+M208*($M$15-$M$222)+N208*($N$15-$N$222)+O208*($O$15-$O$222)+P208*($P$15-$P$222)+Q208*($Q$15-$Q$222)+R208*($R$15-$R$222)+S208*($S$15-$S$222)+T208*($T$15-$T$222)+U208*($U$15-$U$222)+V208*($V$15-$V$222)+W208*($W$15-$W$222)+X208*($X$15-$X$222)+Y208*($Y$15-$Y$222)+Z208*($Z$15-$Z$222)+AA208*($AA$15-$AA$222)+AB208*($AB$15+$AB$222)</f>
        <v>0</v>
      </c>
      <c r="AF208" s="4"/>
      <c r="AG208" s="4"/>
      <c r="AH208" s="4"/>
      <c r="AI208" s="4"/>
      <c r="AJ208" s="4"/>
      <c r="AK208" s="4"/>
      <c r="AL208" s="199"/>
    </row>
    <row r="209" spans="1:38" x14ac:dyDescent="0.2">
      <c r="A209" s="175"/>
      <c r="B209" s="10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41"/>
      <c r="W209" s="141"/>
      <c r="X209" s="121"/>
      <c r="Y209" s="121"/>
      <c r="Z209" s="121"/>
      <c r="AA209" s="121"/>
      <c r="AB209" s="119"/>
      <c r="AC209" s="41">
        <f t="shared" si="12"/>
        <v>0</v>
      </c>
      <c r="AD209" s="20">
        <f t="shared" si="13"/>
        <v>0</v>
      </c>
      <c r="AE209" s="72">
        <f>C209*($C$15-$C$222)+D209*($D$15-$D$222)+E209*($E$15-$E$222)+F209*($F$15-$F$222)+G209*($G$15-$G$222)+H209*($H$15-$H$222)+I209*($I$15-$I$222)+J209*($J$15-$J$222)+K209*($K$15-$K$222)+L209*($L$15-$L$222)+M209*($M$15-$M$222)+N209*($N$15-$N$222)+O209*($O$15-$O$222)+P209*($P$15-$P$222)+Q209*($Q$15-$Q$222)+R209*($R$15-$R$222)+S209*($S$15-$S$222)+T209*($T$15-$T$222)+U209*($U$15-$U$222)+V209*($V$15-$V$222)+W209*($W$15-$W$222)+X209*($X$15-$X$222)+Y209*($Y$15-$Y$222)+Z209*($Z$15-$Z$222)+AA209*($AA$15-$AA$222)+AB209*($AB$15+$AB$222)</f>
        <v>0</v>
      </c>
      <c r="AF209" s="4"/>
      <c r="AG209" s="4"/>
      <c r="AH209" s="4"/>
      <c r="AI209" s="4"/>
      <c r="AJ209" s="4"/>
      <c r="AK209" s="4"/>
      <c r="AL209" s="199"/>
    </row>
    <row r="210" spans="1:38" x14ac:dyDescent="0.2">
      <c r="A210" s="175"/>
      <c r="B210" s="10"/>
      <c r="C210" s="122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5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19"/>
      <c r="AC210" s="41">
        <f t="shared" si="12"/>
        <v>0</v>
      </c>
      <c r="AD210" s="20">
        <f t="shared" si="13"/>
        <v>0</v>
      </c>
      <c r="AE210" s="72">
        <f>C210*($C$15-$C$222)+D210*($D$15-$D$222)+E210*($E$15-$E$222)+F210*($F$15-$F$222)+G210*($G$15-$G$222)+H210*($H$15-$H$222)+I210*($I$15-$I$222)+J210*($J$15-$J$222)+K210*($K$15-$K$222)+L210*($L$15-$L$222)+M210*($M$15-$M$222)+N210*($N$15-$N$222)+O210*($O$15-$O$222)+P210*($P$15-$P$222)+Q210*($Q$15-$Q$222)+R210*($R$15-$R$222)+S210*($S$15-$S$222)+T210*($T$15-$T$222)+U210*($U$15-$U$222)+V210*($V$15-$V$222)+W210*($W$15-$W$222)+X210*($X$15-$X$222)+Y210*($Y$15-$Y$222)+Z210*($Z$15-$Z$222)+AA210*($AA$15-$AA$222)+AB210*($AB$15+$AB$222)</f>
        <v>0</v>
      </c>
      <c r="AF210" s="4"/>
      <c r="AG210" s="4"/>
      <c r="AH210" s="4"/>
      <c r="AI210" s="4"/>
      <c r="AJ210" s="4"/>
      <c r="AK210" s="4"/>
      <c r="AL210" s="199"/>
    </row>
    <row r="211" spans="1:38" x14ac:dyDescent="0.2">
      <c r="A211" s="175"/>
      <c r="B211" s="10"/>
      <c r="C211" s="122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19"/>
      <c r="AC211" s="41">
        <f t="shared" si="12"/>
        <v>0</v>
      </c>
      <c r="AD211" s="20">
        <f t="shared" si="13"/>
        <v>0</v>
      </c>
      <c r="AE211" s="72">
        <f>C211*($C$15-$C$222)+D211*($D$15-$D$222)+E211*($E$15-$E$222)+F211*($F$15-$F$222)+G211*($G$15-$G$222)+H211*($H$15-$H$222)+I211*($I$15-$I$222)+J211*($J$15-$J$222)+K211*($K$15-$K$222)+L211*($L$15-$L$222)+M211*($M$15-$M$222)+N211*($N$15-$N$222)+O211*($O$15-$O$222)+P211*($P$15-$P$222)+Q211*($Q$15-$Q$222)+R211*($R$15-$R$222)+S211*($S$15-$S$222)+T211*($T$15-$T$222)+U211*($U$15-$U$222)+V211*($V$15-$V$222)+W211*($W$15-$W$222)+X211*($X$15-$X$222)+Y211*($Y$15-$Y$222)+Z211*($Z$15-$Z$222)+AA211*($AA$15-$AA$222)+AB211*($AB$15+$AB$222)</f>
        <v>0</v>
      </c>
      <c r="AF211" s="4"/>
      <c r="AG211" s="4"/>
      <c r="AH211" s="4"/>
      <c r="AI211" s="4"/>
      <c r="AJ211" s="4"/>
      <c r="AK211" s="4"/>
      <c r="AL211" s="199"/>
    </row>
    <row r="212" spans="1:38" x14ac:dyDescent="0.2">
      <c r="A212" s="175"/>
      <c r="B212" s="10"/>
      <c r="C212" s="112"/>
      <c r="D212" s="77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119"/>
      <c r="AC212" s="41">
        <f t="shared" si="12"/>
        <v>0</v>
      </c>
      <c r="AD212" s="20">
        <f t="shared" si="13"/>
        <v>0</v>
      </c>
      <c r="AE212" s="72">
        <f>C212*($C$15-$C$222)+D212*($D$15-$D$222)+E212*($E$15-$E$222)+F212*($F$15-$F$222)+G212*($G$15-$G$222)+H212*($H$15-$H$222)+I212*($I$15-$I$222)+J212*($J$15-$J$222)+K212*($K$15-$K$222)+L212*($L$15-$L$222)+M212*($M$15-$M$222)+N212*($N$15-$N$222)+O212*($O$15-$O$222)+P212*($P$15-$P$222)+Q212*($Q$15-$Q$222)+R212*($R$15-$R$222)+S212*($S$15-$S$222)+T212*($T$15-$T$222)+U212*($U$15-$U$222)+V212*($V$15-$V$222)+W212*($W$15-$W$222)+X212*($X$15-$X$222)+Y212*($Y$15-$Y$222)+Z212*($Z$15-$Z$222)+AA212*($AA$15-$AA$222)+AB212*($AB$15+$AB$222)</f>
        <v>0</v>
      </c>
      <c r="AF212" s="4"/>
      <c r="AG212" s="4"/>
      <c r="AH212" s="4"/>
      <c r="AI212" s="4"/>
      <c r="AJ212" s="4"/>
      <c r="AK212" s="4"/>
      <c r="AL212" s="199"/>
    </row>
    <row r="213" spans="1:38" x14ac:dyDescent="0.2">
      <c r="A213" s="175"/>
      <c r="B213" s="10"/>
      <c r="C213" s="112"/>
      <c r="D213" s="77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119"/>
      <c r="AC213" s="41">
        <f t="shared" si="4"/>
        <v>0</v>
      </c>
      <c r="AD213" s="20">
        <f t="shared" si="5"/>
        <v>0</v>
      </c>
      <c r="AE213" s="72">
        <f>C213*($C$15-$C$222)+D213*($D$15-$D$222)+E213*($E$15-$E$222)+F213*($F$15-$F$222)+G213*($G$15-$G$222)+H213*($H$15-$H$222)+I213*($I$15-$I$222)+J213*($J$15-$J$222)+K213*($K$15-$K$222)+L213*($L$15-$L$222)+M213*($M$15-$M$222)+N213*($N$15-$N$222)+O213*($O$15-$O$222)+P213*($P$15-$P$222)+Q213*($Q$15-$Q$222)+R213*($R$15-$R$222)+S213*($S$15-$S$222)+T213*($T$15-$T$222)+U213*($U$15-$U$222)+V213*($V$15-$V$222)+W213*($W$15-$W$222)+X213*($X$15-$X$222)+Y213*($Y$15-$Y$222)+Z213*($Z$15-$Z$222)+AA213*($AA$15-$AA$222)+AB213*($AB$15+$AB$222)</f>
        <v>0</v>
      </c>
      <c r="AF213" s="4"/>
      <c r="AG213" s="4"/>
      <c r="AH213" s="4"/>
      <c r="AI213" s="4"/>
      <c r="AJ213" s="4"/>
      <c r="AK213" s="4"/>
      <c r="AL213" s="199"/>
    </row>
    <row r="214" spans="1:38" x14ac:dyDescent="0.2">
      <c r="A214" s="175"/>
      <c r="B214" s="10"/>
      <c r="C214" s="112"/>
      <c r="D214" s="77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119"/>
      <c r="AC214" s="41">
        <f t="shared" si="4"/>
        <v>0</v>
      </c>
      <c r="AD214" s="20">
        <f t="shared" si="5"/>
        <v>0</v>
      </c>
      <c r="AE214" s="72">
        <f>C214*($C$15-$C$222)+D214*($D$15-$D$222)+E214*($E$15-$E$222)+F214*($F$15-$F$222)+G214*($G$15-$G$222)+H214*($H$15-$H$222)+I214*($I$15-$I$222)+J214*($J$15-$J$222)+K214*($K$15-$K$222)+L214*($L$15-$L$222)+M214*($M$15-$M$222)+N214*($N$15-$N$222)+O214*($O$15-$O$222)+P214*($P$15-$P$222)+Q214*($Q$15-$Q$222)+R214*($R$15-$R$222)+S214*($S$15-$S$222)+T214*($T$15-$T$222)+U214*($U$15-$U$222)+V214*($V$15-$V$222)+W214*($W$15-$W$222)+X214*($X$15-$X$222)+Y214*($Y$15-$Y$222)+Z214*($Z$15-$Z$222)+AA214*($AA$15-$AA$222)+AB214*($AB$15+$AB$222)</f>
        <v>0</v>
      </c>
      <c r="AF214" s="4"/>
      <c r="AG214" s="4"/>
      <c r="AH214" s="4"/>
      <c r="AI214" s="4"/>
      <c r="AJ214" s="4"/>
      <c r="AK214" s="4"/>
      <c r="AL214" s="199"/>
    </row>
    <row r="215" spans="1:38" x14ac:dyDescent="0.2">
      <c r="A215" s="175"/>
      <c r="B215" s="10"/>
      <c r="C215" s="112"/>
      <c r="D215" s="77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119"/>
      <c r="AC215" s="41">
        <f t="shared" si="4"/>
        <v>0</v>
      </c>
      <c r="AD215" s="20">
        <f t="shared" si="5"/>
        <v>0</v>
      </c>
      <c r="AE215" s="72">
        <f>C215*($C$15-$C$222)+D215*($D$15-$D$222)+E215*($E$15-$E$222)+F215*($F$15-$F$222)+G215*($G$15-$G$222)+H215*($H$15-$H$222)+I215*($I$15-$I$222)+J215*($J$15-$J$222)+K215*($K$15-$K$222)+L215*($L$15-$L$222)+M215*($M$15-$M$222)+N215*($N$15-$N$222)+O215*($O$15-$O$222)+P215*($P$15-$P$222)+Q215*($Q$15-$Q$222)+R215*($R$15-$R$222)+S215*($S$15-$S$222)+T215*($T$15-$T$222)+U215*($U$15-$U$222)+V215*($V$15-$V$222)+W215*($W$15-$W$222)+X215*($X$15-$X$222)+Y215*($Y$15-$Y$222)+Z215*($Z$15-$Z$222)+AA215*($AA$15-$AA$222)+AB215*($AB$15+$AB$222)</f>
        <v>0</v>
      </c>
      <c r="AF215" s="4"/>
      <c r="AG215" s="4"/>
      <c r="AH215" s="4"/>
      <c r="AI215" s="4"/>
      <c r="AJ215" s="4"/>
      <c r="AK215" s="4"/>
      <c r="AL215" s="199"/>
    </row>
    <row r="216" spans="1:38" x14ac:dyDescent="0.2">
      <c r="A216" s="175"/>
      <c r="B216" s="10"/>
      <c r="C216" s="112"/>
      <c r="D216" s="77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119"/>
      <c r="AC216" s="41">
        <f t="shared" si="4"/>
        <v>0</v>
      </c>
      <c r="AD216" s="20">
        <f t="shared" si="5"/>
        <v>0</v>
      </c>
      <c r="AE216" s="72">
        <f>C216*($C$15-$C$222)+D216*($D$15-$D$222)+E216*($E$15-$E$222)+F216*($F$15-$F$222)+G216*($G$15-$G$222)+H216*($H$15-$H$222)+I216*($I$15-$I$222)+J216*($J$15-$J$222)+K216*($K$15-$K$222)+L216*($L$15-$L$222)+M216*($M$15-$M$222)+N216*($N$15-$N$222)+O216*($O$15-$O$222)+P216*($P$15-$P$222)+Q216*($Q$15-$Q$222)+R216*($R$15-$R$222)+S216*($S$15-$S$222)+T216*($T$15-$T$222)+U216*($U$15-$U$222)+V216*($V$15-$V$222)+W216*($W$15-$W$222)+X216*($X$15-$X$222)+Y216*($Y$15-$Y$222)+Z216*($Z$15-$Z$222)+AA216*($AA$15-$AA$222)+AB216*($AB$15+$AB$222)</f>
        <v>0</v>
      </c>
      <c r="AF216" s="4"/>
      <c r="AG216" s="4"/>
      <c r="AH216" s="4"/>
      <c r="AI216" s="4"/>
      <c r="AJ216" s="4"/>
      <c r="AK216" s="4"/>
      <c r="AL216" s="199"/>
    </row>
    <row r="217" spans="1:38" ht="16.5" customHeight="1" thickBot="1" x14ac:dyDescent="0.25">
      <c r="A217" s="175"/>
      <c r="B217" s="85" t="s">
        <v>9</v>
      </c>
      <c r="C217" s="78">
        <f>SUM(C17:C216)</f>
        <v>0</v>
      </c>
      <c r="D217" s="78">
        <f>SUM(D17:D216)</f>
        <v>0</v>
      </c>
      <c r="E217" s="78">
        <f>SUM(E17:E216)</f>
        <v>0</v>
      </c>
      <c r="F217" s="78">
        <f>SUM(F17:F216)</f>
        <v>0</v>
      </c>
      <c r="G217" s="78">
        <f>SUM(G17:G216)</f>
        <v>0</v>
      </c>
      <c r="H217" s="78">
        <f>SUM(H17:H216)</f>
        <v>0</v>
      </c>
      <c r="I217" s="78">
        <f>SUM(I17:I216)</f>
        <v>0</v>
      </c>
      <c r="J217" s="78">
        <f>SUM(J17:J216)</f>
        <v>0</v>
      </c>
      <c r="K217" s="78">
        <f>SUM(K17:K216)</f>
        <v>0</v>
      </c>
      <c r="L217" s="78">
        <f>SUM(L17:L216)</f>
        <v>0</v>
      </c>
      <c r="M217" s="78">
        <f>SUM(M17:M216)</f>
        <v>0</v>
      </c>
      <c r="N217" s="78">
        <f>SUM(N17:N216)</f>
        <v>0</v>
      </c>
      <c r="O217" s="78">
        <f>SUM(O17:O216)</f>
        <v>0</v>
      </c>
      <c r="P217" s="78">
        <f>SUM(P17:P216)</f>
        <v>0</v>
      </c>
      <c r="Q217" s="78">
        <f>SUM(Q17:Q216)</f>
        <v>0</v>
      </c>
      <c r="R217" s="78">
        <f>SUM(R17:R216)</f>
        <v>0</v>
      </c>
      <c r="S217" s="78">
        <f>SUM(S17:S216)</f>
        <v>0</v>
      </c>
      <c r="T217" s="78">
        <f>SUM(T17:T216)</f>
        <v>0</v>
      </c>
      <c r="U217" s="78">
        <f>SUM(U17:U216)</f>
        <v>0</v>
      </c>
      <c r="V217" s="78">
        <f>SUM(V17:V216)</f>
        <v>0</v>
      </c>
      <c r="W217" s="78">
        <f>SUM(W17:W216)</f>
        <v>0</v>
      </c>
      <c r="X217" s="78">
        <f>SUM(X17:X216)</f>
        <v>0</v>
      </c>
      <c r="Y217" s="78">
        <f>SUM(Y17:Y216)</f>
        <v>0</v>
      </c>
      <c r="Z217" s="78">
        <f>SUM(Z17:Z216)</f>
        <v>0</v>
      </c>
      <c r="AA217" s="78">
        <f>SUM(AA17:AA216)</f>
        <v>0</v>
      </c>
      <c r="AB217" s="78">
        <f>SUM(AB17:AB216)</f>
        <v>0</v>
      </c>
      <c r="AC217" s="130">
        <f>SUM(AC17:AC216)</f>
        <v>0</v>
      </c>
      <c r="AD217" s="16">
        <f>SUM(AD17:AD216)</f>
        <v>0</v>
      </c>
      <c r="AE217" s="73">
        <f>SUM(AE17:AE216)</f>
        <v>0</v>
      </c>
      <c r="AF217" s="201"/>
      <c r="AG217" s="4"/>
      <c r="AH217" s="4"/>
      <c r="AI217" s="4"/>
      <c r="AJ217" s="4"/>
      <c r="AK217" s="4"/>
      <c r="AL217" s="199"/>
    </row>
    <row r="218" spans="1:38" ht="16.5" customHeight="1" thickBot="1" x14ac:dyDescent="0.3">
      <c r="A218" s="175"/>
      <c r="B218" s="144" t="s">
        <v>40</v>
      </c>
      <c r="C218" s="145">
        <f>ROUNDDOWN(C217/5+0.99,0)</f>
        <v>0</v>
      </c>
      <c r="D218" s="145">
        <f>ROUNDDOWN(D217/5+0.99,0)</f>
        <v>0</v>
      </c>
      <c r="E218" s="145">
        <f>ROUNDDOWN(E217/5+0.99,0)</f>
        <v>0</v>
      </c>
      <c r="F218" s="145">
        <f>ROUNDDOWN(F217/5+0.99,0)</f>
        <v>0</v>
      </c>
      <c r="G218" s="145">
        <f t="shared" ref="G218:M218" si="18">ROUNDDOWN(G217/4+0.99,0)</f>
        <v>0</v>
      </c>
      <c r="H218" s="145">
        <f t="shared" si="18"/>
        <v>0</v>
      </c>
      <c r="I218" s="145">
        <f t="shared" si="18"/>
        <v>0</v>
      </c>
      <c r="J218" s="145">
        <f t="shared" ref="J218" si="19">ROUNDDOWN(J217/4+0.99,0)</f>
        <v>0</v>
      </c>
      <c r="K218" s="145">
        <f t="shared" si="18"/>
        <v>0</v>
      </c>
      <c r="L218" s="145">
        <f t="shared" si="18"/>
        <v>0</v>
      </c>
      <c r="M218" s="145">
        <f t="shared" si="18"/>
        <v>0</v>
      </c>
      <c r="N218" s="145">
        <f t="shared" ref="N218" si="20">ROUNDDOWN(N217/4+0.99,0)</f>
        <v>0</v>
      </c>
      <c r="O218" s="146">
        <f>ROUNDDOWN(O217/2+0.99,0)</f>
        <v>0</v>
      </c>
      <c r="P218" s="146">
        <f>ROUNDDOWN(P217/2+0.99,0)</f>
        <v>0</v>
      </c>
      <c r="Q218" s="146">
        <f>ROUNDDOWN(Q217/6+0.99,0)</f>
        <v>0</v>
      </c>
      <c r="R218" s="146">
        <f>ROUNDDOWN(R217/6+0.99,0)</f>
        <v>0</v>
      </c>
      <c r="S218" s="146">
        <f>ROUNDDOWN(S217/6+0.99,0)</f>
        <v>0</v>
      </c>
      <c r="T218" s="146">
        <f>ROUNDDOWN(T217/6+0.99,0)</f>
        <v>0</v>
      </c>
      <c r="U218" s="146">
        <f>ROUNDDOWN(U217/4+0.99,0)</f>
        <v>0</v>
      </c>
      <c r="V218" s="146">
        <f>ROUNDDOWN(V217/6+0.99,0)</f>
        <v>0</v>
      </c>
      <c r="W218" s="146">
        <f>ROUNDDOWN(W217/2+0.99,0)</f>
        <v>0</v>
      </c>
      <c r="X218" s="146">
        <f>ROUNDDOWN(X217/2+0.99,0)</f>
        <v>0</v>
      </c>
      <c r="Y218" s="146">
        <f>ROUNDDOWN(Y217/1+0.99,0)</f>
        <v>0</v>
      </c>
      <c r="Z218" s="88"/>
      <c r="AA218" s="88"/>
      <c r="AB218" s="87"/>
      <c r="AC218" s="83"/>
      <c r="AD218" s="84"/>
      <c r="AE218" s="176"/>
      <c r="AF218" s="4"/>
      <c r="AG218" s="4"/>
      <c r="AH218" s="4"/>
      <c r="AI218" s="4"/>
      <c r="AJ218" s="4"/>
      <c r="AK218" s="4"/>
      <c r="AL218" s="199"/>
    </row>
    <row r="219" spans="1:38" s="47" customFormat="1" ht="16.5" customHeight="1" thickBot="1" x14ac:dyDescent="0.25">
      <c r="A219" s="177"/>
      <c r="B219" s="86" t="s">
        <v>0</v>
      </c>
      <c r="C219" s="99">
        <v>18</v>
      </c>
      <c r="D219" s="100">
        <v>23.5</v>
      </c>
      <c r="E219" s="100">
        <v>24.5</v>
      </c>
      <c r="F219" s="100">
        <v>24.5</v>
      </c>
      <c r="G219" s="100">
        <v>19.8</v>
      </c>
      <c r="H219" s="100">
        <v>25</v>
      </c>
      <c r="I219" s="100">
        <v>25.5</v>
      </c>
      <c r="J219" s="100">
        <v>25.5</v>
      </c>
      <c r="K219" s="100">
        <v>31.32</v>
      </c>
      <c r="L219" s="100">
        <v>34.32</v>
      </c>
      <c r="M219" s="100">
        <v>35.5</v>
      </c>
      <c r="N219" s="100">
        <v>35.5</v>
      </c>
      <c r="O219" s="100">
        <v>47</v>
      </c>
      <c r="P219" s="100">
        <v>85.5</v>
      </c>
      <c r="Q219" s="100">
        <v>16</v>
      </c>
      <c r="R219" s="100">
        <v>18.5</v>
      </c>
      <c r="S219" s="100">
        <v>19.75</v>
      </c>
      <c r="T219" s="100">
        <v>19.75</v>
      </c>
      <c r="U219" s="100">
        <v>24</v>
      </c>
      <c r="V219" s="100">
        <v>25</v>
      </c>
      <c r="W219" s="100">
        <v>20</v>
      </c>
      <c r="X219" s="100">
        <v>24</v>
      </c>
      <c r="Y219" s="100">
        <v>47</v>
      </c>
      <c r="Z219" s="100">
        <v>2.5</v>
      </c>
      <c r="AA219" s="100">
        <v>5.5</v>
      </c>
      <c r="AB219" s="100">
        <v>-0.35</v>
      </c>
      <c r="AC219" s="46"/>
      <c r="AD219" s="46"/>
      <c r="AE219" s="178"/>
      <c r="AF219" s="46"/>
      <c r="AG219" s="46"/>
      <c r="AH219" s="46"/>
      <c r="AI219" s="46"/>
      <c r="AJ219" s="46"/>
      <c r="AK219" s="46"/>
      <c r="AL219" s="202"/>
    </row>
    <row r="220" spans="1:38" ht="16.5" customHeight="1" thickBot="1" x14ac:dyDescent="0.25">
      <c r="A220" s="18">
        <v>5</v>
      </c>
      <c r="B220" s="17" t="s">
        <v>35</v>
      </c>
      <c r="C220" s="12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79"/>
      <c r="AA220" s="79"/>
      <c r="AB220" s="79"/>
      <c r="AC220" s="3"/>
      <c r="AD220" s="4"/>
      <c r="AE220" s="179"/>
      <c r="AF220" s="4"/>
      <c r="AG220" s="4"/>
      <c r="AH220" s="4"/>
      <c r="AI220" s="4"/>
      <c r="AJ220" s="4"/>
      <c r="AK220" s="4"/>
      <c r="AL220" s="199"/>
    </row>
    <row r="221" spans="1:38" ht="16.5" customHeight="1" thickBot="1" x14ac:dyDescent="0.25">
      <c r="A221" s="18">
        <v>6</v>
      </c>
      <c r="B221" s="8" t="s">
        <v>34</v>
      </c>
      <c r="C221" s="14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80"/>
      <c r="AA221" s="80"/>
      <c r="AB221" s="80"/>
      <c r="AC221" s="3"/>
      <c r="AD221" s="4"/>
      <c r="AE221" s="179"/>
      <c r="AF221" s="4"/>
      <c r="AG221" s="4"/>
      <c r="AH221" s="4"/>
      <c r="AI221" s="4"/>
      <c r="AJ221" s="4"/>
      <c r="AK221" s="4"/>
      <c r="AL221" s="199"/>
    </row>
    <row r="222" spans="1:38" s="1" customFormat="1" ht="16.5" customHeight="1" thickBot="1" x14ac:dyDescent="0.25">
      <c r="A222" s="180"/>
      <c r="B222" s="9" t="s">
        <v>3</v>
      </c>
      <c r="C222" s="156">
        <f t="shared" ref="C222:AB222" si="21">SUM(C219:C221)</f>
        <v>18</v>
      </c>
      <c r="D222" s="160">
        <f t="shared" si="21"/>
        <v>23.5</v>
      </c>
      <c r="E222" s="160">
        <f t="shared" si="21"/>
        <v>24.5</v>
      </c>
      <c r="F222" s="160">
        <f>SUM(F219:F221)</f>
        <v>24.5</v>
      </c>
      <c r="G222" s="160">
        <f t="shared" si="21"/>
        <v>19.8</v>
      </c>
      <c r="H222" s="160">
        <f t="shared" si="21"/>
        <v>25</v>
      </c>
      <c r="I222" s="160">
        <f t="shared" si="21"/>
        <v>25.5</v>
      </c>
      <c r="J222" s="160">
        <f t="shared" si="21"/>
        <v>25.5</v>
      </c>
      <c r="K222" s="160">
        <f t="shared" si="21"/>
        <v>31.32</v>
      </c>
      <c r="L222" s="160">
        <f t="shared" si="21"/>
        <v>34.32</v>
      </c>
      <c r="M222" s="160">
        <f t="shared" si="21"/>
        <v>35.5</v>
      </c>
      <c r="N222" s="160">
        <f>SUM(N219:N221)</f>
        <v>35.5</v>
      </c>
      <c r="O222" s="160">
        <f t="shared" si="21"/>
        <v>47</v>
      </c>
      <c r="P222" s="160">
        <f t="shared" si="21"/>
        <v>85.5</v>
      </c>
      <c r="Q222" s="160">
        <f t="shared" si="21"/>
        <v>16</v>
      </c>
      <c r="R222" s="160">
        <f t="shared" si="21"/>
        <v>18.5</v>
      </c>
      <c r="S222" s="160">
        <f t="shared" si="21"/>
        <v>19.75</v>
      </c>
      <c r="T222" s="160">
        <f t="shared" ref="T222" si="22">SUM(T219:T221)</f>
        <v>19.75</v>
      </c>
      <c r="U222" s="160">
        <f t="shared" si="21"/>
        <v>24</v>
      </c>
      <c r="V222" s="160">
        <f t="shared" si="21"/>
        <v>25</v>
      </c>
      <c r="W222" s="160">
        <f t="shared" si="21"/>
        <v>20</v>
      </c>
      <c r="X222" s="160">
        <f>SUM(X219:X221)</f>
        <v>24</v>
      </c>
      <c r="Y222" s="160">
        <f t="shared" si="21"/>
        <v>47</v>
      </c>
      <c r="Z222" s="160">
        <f t="shared" si="21"/>
        <v>2.5</v>
      </c>
      <c r="AA222" s="160">
        <f t="shared" si="21"/>
        <v>5.5</v>
      </c>
      <c r="AB222" s="160">
        <f t="shared" si="21"/>
        <v>-0.35</v>
      </c>
      <c r="AC222" s="3"/>
      <c r="AD222" s="3"/>
      <c r="AE222" s="181"/>
      <c r="AF222" s="3"/>
      <c r="AG222" s="3"/>
      <c r="AH222" s="3"/>
      <c r="AI222" s="3"/>
      <c r="AJ222" s="3"/>
      <c r="AK222" s="3"/>
      <c r="AL222" s="196"/>
    </row>
    <row r="223" spans="1:38" s="45" customFormat="1" ht="16.5" customHeight="1" x14ac:dyDescent="0.2">
      <c r="A223" s="182"/>
      <c r="B223" s="49" t="s">
        <v>5</v>
      </c>
      <c r="C223" s="157">
        <f>C15*C217</f>
        <v>0</v>
      </c>
      <c r="D223" s="155">
        <f>D15*D217</f>
        <v>0</v>
      </c>
      <c r="E223" s="155">
        <f>E15*E217</f>
        <v>0</v>
      </c>
      <c r="F223" s="155">
        <f>F15*F217</f>
        <v>0</v>
      </c>
      <c r="G223" s="155">
        <f>G15*G217</f>
        <v>0</v>
      </c>
      <c r="H223" s="155">
        <f>H15*H217</f>
        <v>0</v>
      </c>
      <c r="I223" s="155">
        <f>I15*I217</f>
        <v>0</v>
      </c>
      <c r="J223" s="155">
        <f>J15*J217</f>
        <v>0</v>
      </c>
      <c r="K223" s="155">
        <f>K15*K217</f>
        <v>0</v>
      </c>
      <c r="L223" s="155">
        <f>L15*L217</f>
        <v>0</v>
      </c>
      <c r="M223" s="155">
        <f>M15*M217</f>
        <v>0</v>
      </c>
      <c r="N223" s="155">
        <f>N15*N217</f>
        <v>0</v>
      </c>
      <c r="O223" s="155">
        <f>O15*O217</f>
        <v>0</v>
      </c>
      <c r="P223" s="155">
        <f>P15*P217</f>
        <v>0</v>
      </c>
      <c r="Q223" s="162">
        <f>Q15*Q217</f>
        <v>0</v>
      </c>
      <c r="R223" s="155">
        <f>R15*R217</f>
        <v>0</v>
      </c>
      <c r="S223" s="155">
        <f>S15*S217</f>
        <v>0</v>
      </c>
      <c r="T223" s="155">
        <f>T15*T217</f>
        <v>0</v>
      </c>
      <c r="U223" s="155">
        <f>U15*U217</f>
        <v>0</v>
      </c>
      <c r="V223" s="155">
        <f>V15*V217</f>
        <v>0</v>
      </c>
      <c r="W223" s="155">
        <f>W15*W217</f>
        <v>0</v>
      </c>
      <c r="X223" s="155">
        <f>X15*X217</f>
        <v>0</v>
      </c>
      <c r="Y223" s="155">
        <f>Y15*Y217</f>
        <v>0</v>
      </c>
      <c r="Z223" s="155">
        <f>Z15*Z217</f>
        <v>0</v>
      </c>
      <c r="AA223" s="155">
        <f>AA15*AA217</f>
        <v>0</v>
      </c>
      <c r="AB223" s="155">
        <f>AB15*AB217</f>
        <v>0</v>
      </c>
      <c r="AC223" s="154">
        <f>SUM(C223:AB223)</f>
        <v>0</v>
      </c>
      <c r="AD223" s="101"/>
      <c r="AE223" s="104" t="s">
        <v>60</v>
      </c>
      <c r="AF223" s="197"/>
      <c r="AG223" s="203"/>
      <c r="AH223" s="197"/>
      <c r="AI223" s="197"/>
      <c r="AJ223" s="197"/>
      <c r="AK223" s="197"/>
      <c r="AL223" s="198"/>
    </row>
    <row r="224" spans="1:38" s="45" customFormat="1" ht="15.75" customHeight="1" thickBot="1" x14ac:dyDescent="0.25">
      <c r="A224" s="182"/>
      <c r="B224" s="49" t="s">
        <v>4</v>
      </c>
      <c r="C224" s="158">
        <f t="shared" ref="C224:AB224" si="23">C217*C222</f>
        <v>0</v>
      </c>
      <c r="D224" s="161">
        <f t="shared" si="23"/>
        <v>0</v>
      </c>
      <c r="E224" s="161">
        <f t="shared" si="23"/>
        <v>0</v>
      </c>
      <c r="F224" s="161">
        <f t="shared" ref="F224" si="24">F217*F222</f>
        <v>0</v>
      </c>
      <c r="G224" s="161">
        <f t="shared" si="23"/>
        <v>0</v>
      </c>
      <c r="H224" s="161">
        <f t="shared" si="23"/>
        <v>0</v>
      </c>
      <c r="I224" s="161">
        <f t="shared" si="23"/>
        <v>0</v>
      </c>
      <c r="J224" s="161">
        <f t="shared" ref="J224" si="25">J217*J222</f>
        <v>0</v>
      </c>
      <c r="K224" s="161">
        <f t="shared" si="23"/>
        <v>0</v>
      </c>
      <c r="L224" s="161">
        <f t="shared" si="23"/>
        <v>0</v>
      </c>
      <c r="M224" s="161">
        <f t="shared" si="23"/>
        <v>0</v>
      </c>
      <c r="N224" s="161">
        <f t="shared" ref="N224" si="26">N217*N222</f>
        <v>0</v>
      </c>
      <c r="O224" s="161">
        <f t="shared" si="23"/>
        <v>0</v>
      </c>
      <c r="P224" s="161">
        <f t="shared" si="23"/>
        <v>0</v>
      </c>
      <c r="Q224" s="161">
        <f t="shared" si="23"/>
        <v>0</v>
      </c>
      <c r="R224" s="161">
        <f t="shared" si="23"/>
        <v>0</v>
      </c>
      <c r="S224" s="161">
        <f t="shared" si="23"/>
        <v>0</v>
      </c>
      <c r="T224" s="161">
        <f t="shared" ref="T224" si="27">T217*T222</f>
        <v>0</v>
      </c>
      <c r="U224" s="161">
        <f t="shared" si="23"/>
        <v>0</v>
      </c>
      <c r="V224" s="161">
        <f t="shared" si="23"/>
        <v>0</v>
      </c>
      <c r="W224" s="161">
        <f t="shared" si="23"/>
        <v>0</v>
      </c>
      <c r="X224" s="161">
        <f t="shared" si="23"/>
        <v>0</v>
      </c>
      <c r="Y224" s="161">
        <f t="shared" si="23"/>
        <v>0</v>
      </c>
      <c r="Z224" s="161">
        <f t="shared" si="23"/>
        <v>0</v>
      </c>
      <c r="AA224" s="161">
        <f t="shared" si="23"/>
        <v>0</v>
      </c>
      <c r="AB224" s="161">
        <f t="shared" si="23"/>
        <v>0</v>
      </c>
      <c r="AC224" s="131">
        <f>SUM(C224:AB224)</f>
        <v>0</v>
      </c>
      <c r="AD224" s="50"/>
      <c r="AE224" s="105" t="s">
        <v>59</v>
      </c>
      <c r="AF224" s="197"/>
      <c r="AG224" s="203"/>
      <c r="AH224" s="197"/>
      <c r="AI224" s="197"/>
      <c r="AJ224" s="197"/>
      <c r="AK224" s="197"/>
      <c r="AL224" s="198"/>
    </row>
    <row r="225" spans="1:38" s="45" customFormat="1" ht="16.5" customHeight="1" thickBot="1" x14ac:dyDescent="0.25">
      <c r="A225" s="182"/>
      <c r="B225" s="48" t="s">
        <v>7</v>
      </c>
      <c r="C225" s="159">
        <f t="shared" ref="C225:AA225" si="28">C223-C224</f>
        <v>0</v>
      </c>
      <c r="D225" s="163">
        <f t="shared" si="28"/>
        <v>0</v>
      </c>
      <c r="E225" s="163">
        <f t="shared" si="28"/>
        <v>0</v>
      </c>
      <c r="F225" s="163">
        <f t="shared" ref="F225" si="29">F223-F224</f>
        <v>0</v>
      </c>
      <c r="G225" s="163">
        <f t="shared" si="28"/>
        <v>0</v>
      </c>
      <c r="H225" s="163">
        <f t="shared" si="28"/>
        <v>0</v>
      </c>
      <c r="I225" s="163">
        <f t="shared" si="28"/>
        <v>0</v>
      </c>
      <c r="J225" s="163">
        <f t="shared" ref="J225" si="30">J223-J224</f>
        <v>0</v>
      </c>
      <c r="K225" s="163">
        <f t="shared" si="28"/>
        <v>0</v>
      </c>
      <c r="L225" s="163">
        <f t="shared" si="28"/>
        <v>0</v>
      </c>
      <c r="M225" s="163">
        <f t="shared" si="28"/>
        <v>0</v>
      </c>
      <c r="N225" s="163">
        <f>N223-N224</f>
        <v>0</v>
      </c>
      <c r="O225" s="163">
        <f t="shared" si="28"/>
        <v>0</v>
      </c>
      <c r="P225" s="163">
        <f t="shared" si="28"/>
        <v>0</v>
      </c>
      <c r="Q225" s="163">
        <f t="shared" si="28"/>
        <v>0</v>
      </c>
      <c r="R225" s="163">
        <f t="shared" si="28"/>
        <v>0</v>
      </c>
      <c r="S225" s="163">
        <f t="shared" si="28"/>
        <v>0</v>
      </c>
      <c r="T225" s="163">
        <f t="shared" ref="T225" si="31">T223-T224</f>
        <v>0</v>
      </c>
      <c r="U225" s="163">
        <f t="shared" si="28"/>
        <v>0</v>
      </c>
      <c r="V225" s="163">
        <f t="shared" si="28"/>
        <v>0</v>
      </c>
      <c r="W225" s="163">
        <f>W223-W224</f>
        <v>0</v>
      </c>
      <c r="X225" s="163">
        <f>X223-X224</f>
        <v>0</v>
      </c>
      <c r="Y225" s="163">
        <f t="shared" si="28"/>
        <v>0</v>
      </c>
      <c r="Z225" s="163">
        <f t="shared" si="28"/>
        <v>0</v>
      </c>
      <c r="AA225" s="163">
        <f t="shared" si="28"/>
        <v>0</v>
      </c>
      <c r="AB225" s="163">
        <f>AB223+AB224</f>
        <v>0</v>
      </c>
      <c r="AC225" s="205">
        <f>SUM(C225:AB225)</f>
        <v>0</v>
      </c>
      <c r="AD225" s="206"/>
      <c r="AE225" s="204"/>
      <c r="AF225" s="197"/>
      <c r="AG225" s="197"/>
      <c r="AH225" s="197"/>
      <c r="AI225" s="197"/>
      <c r="AJ225" s="197"/>
      <c r="AK225" s="197"/>
      <c r="AL225" s="198"/>
    </row>
    <row r="226" spans="1:38" ht="15" x14ac:dyDescent="0.25">
      <c r="A226" s="183"/>
      <c r="B226" s="4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106" t="s">
        <v>11</v>
      </c>
      <c r="AD226" s="107"/>
      <c r="AE226" s="81"/>
      <c r="AF226" s="81"/>
      <c r="AG226" s="81"/>
      <c r="AH226" s="81"/>
      <c r="AI226" s="81"/>
      <c r="AJ226" s="4"/>
      <c r="AK226" s="4"/>
      <c r="AL226" s="179"/>
    </row>
    <row r="227" spans="1:38" ht="15.75" thickBot="1" x14ac:dyDescent="0.3">
      <c r="A227" s="183"/>
      <c r="B227" s="92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108" t="s">
        <v>61</v>
      </c>
      <c r="AD227" s="109"/>
      <c r="AE227" s="7"/>
      <c r="AF227" s="36"/>
      <c r="AG227" s="37"/>
      <c r="AH227" s="4"/>
      <c r="AI227" s="4"/>
      <c r="AJ227" s="4"/>
      <c r="AK227" s="4"/>
      <c r="AL227" s="179"/>
    </row>
    <row r="228" spans="1:38" ht="26.25" x14ac:dyDescent="0.4">
      <c r="A228" s="175"/>
      <c r="B228" s="38" t="s">
        <v>67</v>
      </c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142"/>
      <c r="AE228" s="142"/>
      <c r="AF228" s="142"/>
      <c r="AG228" s="165"/>
      <c r="AH228" s="11"/>
      <c r="AI228" s="11"/>
      <c r="AJ228" s="11"/>
      <c r="AK228" s="4"/>
      <c r="AL228" s="179"/>
    </row>
    <row r="229" spans="1:38" ht="15.75" x14ac:dyDescent="0.25">
      <c r="A229" s="175"/>
      <c r="B229" s="28" t="s">
        <v>68</v>
      </c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5"/>
      <c r="AE229" s="25"/>
      <c r="AF229" s="25"/>
      <c r="AG229" s="165"/>
      <c r="AH229" s="11"/>
      <c r="AI229" s="11"/>
      <c r="AJ229" s="11"/>
      <c r="AK229" s="4"/>
      <c r="AL229" s="179"/>
    </row>
    <row r="230" spans="1:38" ht="15" x14ac:dyDescent="0.2">
      <c r="A230" s="175"/>
      <c r="B230" s="29"/>
      <c r="C230" s="39" t="s">
        <v>31</v>
      </c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165"/>
      <c r="AH230" s="11"/>
      <c r="AI230" s="11"/>
      <c r="AJ230" s="11"/>
      <c r="AK230" s="4"/>
      <c r="AL230" s="179"/>
    </row>
    <row r="231" spans="1:38" ht="15" x14ac:dyDescent="0.2">
      <c r="A231" s="175"/>
      <c r="B231" s="29"/>
      <c r="C231" s="39" t="s">
        <v>69</v>
      </c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165"/>
      <c r="AH231" s="11"/>
      <c r="AI231" s="11"/>
      <c r="AJ231" s="11"/>
      <c r="AK231" s="4"/>
      <c r="AL231" s="179"/>
    </row>
    <row r="232" spans="1:38" ht="15" x14ac:dyDescent="0.2">
      <c r="A232" s="175"/>
      <c r="B232" s="29"/>
      <c r="C232" s="39" t="s">
        <v>70</v>
      </c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165"/>
      <c r="AH232" s="11"/>
      <c r="AI232" s="11"/>
      <c r="AJ232" s="11"/>
      <c r="AK232" s="4"/>
      <c r="AL232" s="179"/>
    </row>
    <row r="233" spans="1:38" ht="15" x14ac:dyDescent="0.2">
      <c r="A233" s="175"/>
      <c r="B233" s="29"/>
      <c r="C233" s="39" t="s">
        <v>71</v>
      </c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165"/>
      <c r="AH233" s="11"/>
      <c r="AI233" s="11"/>
      <c r="AJ233" s="11"/>
      <c r="AK233" s="4"/>
      <c r="AL233" s="179"/>
    </row>
    <row r="234" spans="1:38" ht="15" x14ac:dyDescent="0.2">
      <c r="A234" s="175"/>
      <c r="B234" s="29"/>
      <c r="C234" s="39" t="s">
        <v>72</v>
      </c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165"/>
      <c r="AH234" s="11"/>
      <c r="AI234" s="11"/>
      <c r="AJ234" s="11"/>
      <c r="AK234" s="4"/>
      <c r="AL234" s="179"/>
    </row>
    <row r="235" spans="1:38" ht="15" x14ac:dyDescent="0.2">
      <c r="A235" s="175"/>
      <c r="B235" s="29"/>
      <c r="C235" s="39" t="s">
        <v>73</v>
      </c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165"/>
      <c r="AH235" s="11"/>
      <c r="AI235" s="11"/>
      <c r="AJ235" s="11"/>
      <c r="AK235" s="4"/>
      <c r="AL235" s="179"/>
    </row>
    <row r="236" spans="1:38" ht="15" x14ac:dyDescent="0.2">
      <c r="A236" s="175"/>
      <c r="B236" s="29"/>
      <c r="C236" s="39" t="s">
        <v>32</v>
      </c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165"/>
      <c r="AH236" s="11"/>
      <c r="AI236" s="11"/>
      <c r="AJ236" s="11"/>
      <c r="AK236" s="4"/>
      <c r="AL236" s="179"/>
    </row>
    <row r="237" spans="1:38" ht="16.5" thickBot="1" x14ac:dyDescent="0.3">
      <c r="A237" s="184"/>
      <c r="B237" s="185" t="s">
        <v>86</v>
      </c>
      <c r="C237" s="186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8"/>
      <c r="AH237" s="189"/>
      <c r="AI237" s="189"/>
      <c r="AJ237" s="189"/>
      <c r="AK237" s="190"/>
      <c r="AL237" s="191"/>
    </row>
    <row r="239" spans="1:38" x14ac:dyDescent="0.2">
      <c r="A239" s="24"/>
      <c r="Y239" s="165"/>
      <c r="Z239" s="11"/>
      <c r="AA239" s="11"/>
      <c r="AB239" s="11"/>
      <c r="AC239" s="11"/>
    </row>
    <row r="240" spans="1:38" x14ac:dyDescent="0.2">
      <c r="A240" s="24"/>
      <c r="Y240" s="165"/>
      <c r="Z240" s="11"/>
      <c r="AA240" s="11"/>
      <c r="AB240" s="11"/>
      <c r="AC240" s="11"/>
    </row>
    <row r="241" spans="1:32" x14ac:dyDescent="0.2">
      <c r="A241" s="24"/>
      <c r="Y241" s="165"/>
      <c r="Z241" s="11"/>
      <c r="AA241" s="11"/>
      <c r="AB241" s="11"/>
      <c r="AC241" s="11"/>
    </row>
    <row r="242" spans="1:32" x14ac:dyDescent="0.2">
      <c r="A242" s="24"/>
      <c r="Y242" s="165"/>
      <c r="Z242" s="11"/>
      <c r="AA242" s="11"/>
      <c r="AB242" s="11"/>
      <c r="AC242" s="11"/>
    </row>
    <row r="243" spans="1:32" x14ac:dyDescent="0.2">
      <c r="A243" s="24"/>
      <c r="Y243" s="165"/>
      <c r="Z243" s="11"/>
      <c r="AA243" s="11"/>
      <c r="AB243" s="11"/>
      <c r="AC243" s="11"/>
    </row>
    <row r="244" spans="1:32" x14ac:dyDescent="0.2">
      <c r="A244" s="24"/>
      <c r="Y244" s="165"/>
      <c r="Z244" s="11"/>
      <c r="AA244" s="11"/>
      <c r="AB244" s="11"/>
      <c r="AC244" s="11"/>
    </row>
    <row r="245" spans="1:32" x14ac:dyDescent="0.2">
      <c r="A245" s="24"/>
      <c r="Y245" s="165"/>
      <c r="Z245" s="11"/>
      <c r="AA245" s="11"/>
      <c r="AB245" s="11"/>
      <c r="AC245" s="11"/>
    </row>
    <row r="248" spans="1:32" ht="67.5" x14ac:dyDescent="0.9">
      <c r="K248" s="4"/>
      <c r="L248" s="4"/>
      <c r="M248" s="52"/>
      <c r="N248" s="52"/>
      <c r="O248" s="67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4"/>
      <c r="AB248" s="4"/>
      <c r="AC248" s="4"/>
      <c r="AD248" s="4"/>
      <c r="AE248" s="4"/>
      <c r="AF248" s="4"/>
    </row>
    <row r="249" spans="1:32" ht="18" x14ac:dyDescent="0.25">
      <c r="K249" s="4"/>
      <c r="L249" s="4"/>
      <c r="M249" s="52"/>
      <c r="N249" s="52"/>
      <c r="O249" s="52"/>
      <c r="P249" s="52"/>
      <c r="Q249" s="123"/>
      <c r="R249" s="52"/>
      <c r="S249" s="52"/>
      <c r="T249" s="52"/>
      <c r="U249" s="52"/>
      <c r="V249" s="52"/>
      <c r="W249" s="52"/>
      <c r="X249" s="52"/>
      <c r="Y249" s="52"/>
      <c r="Z249" s="52"/>
      <c r="AA249" s="4"/>
      <c r="AB249" s="4"/>
      <c r="AC249" s="4"/>
      <c r="AD249" s="4"/>
      <c r="AE249" s="4"/>
      <c r="AF249" s="4"/>
    </row>
    <row r="250" spans="1:32" ht="30" x14ac:dyDescent="0.4">
      <c r="K250" s="4"/>
      <c r="L250" s="4"/>
      <c r="M250" s="52"/>
      <c r="N250" s="52"/>
      <c r="O250" s="52"/>
      <c r="P250" s="52"/>
      <c r="Q250" s="52"/>
      <c r="R250" s="53"/>
      <c r="S250" s="66"/>
      <c r="T250" s="66"/>
      <c r="U250" s="52"/>
      <c r="V250" s="52"/>
      <c r="W250" s="52"/>
      <c r="X250" s="52"/>
      <c r="Y250" s="52"/>
      <c r="Z250" s="52"/>
      <c r="AA250" s="4"/>
      <c r="AB250" s="4"/>
      <c r="AC250" s="4"/>
      <c r="AD250" s="4"/>
      <c r="AE250" s="4"/>
      <c r="AF250" s="4"/>
    </row>
    <row r="251" spans="1:32" x14ac:dyDescent="0.2"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x14ac:dyDescent="0.2"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x14ac:dyDescent="0.2"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x14ac:dyDescent="0.2"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x14ac:dyDescent="0.2"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x14ac:dyDescent="0.2"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</sheetData>
  <sheetProtection formatCells="0" formatColumns="0" formatRows="0" insertRows="0"/>
  <protectedRanges>
    <protectedRange sqref="C11 C9" name="Range1_2"/>
    <protectedRange sqref="B158:AA159 C220:AB221 B212:AA216 B62:AA63 B112:AA113" name="Range1_2_1"/>
    <protectedRange sqref="X155:AA155 S156:AA156 B156:Q156 AA154 X154:Y154 B157:AA157 X209:AA209 S210:AA210 B210:Q210 AA208 X208:Y208 B211:AA211 X59:AA59 S60:AA60 B60:Q60 AA58 X58:Y58 B61:AA61 X109:AA109 S110:AA110 B110:Q110 AA108 X108:Y108 B111:AA111" name="Range1_2_2"/>
    <protectedRange sqref="Z154 AB154:AB159 Z208 AB208:AB216 X114:AB153 Z58 AB58:AB63 Z108 AB108:AB113 X64:AB107 X160:AB207 X17:AB57" name="Range1_1_1"/>
    <protectedRange sqref="C15:AB15" name="Range1_2_4"/>
    <protectedRange sqref="C219" name="Range1_2_1_1"/>
    <protectedRange sqref="B115:E127 F114:W127 D114:E114 S154:W155 R154:R156 B154:Q155 S208:W209 R208:R210 B208:Q209 B128:W153 B114 C114:C127 S58:W59 R58:R60 B58:Q59 S108:W109 R108:R110 B108:Q109 B64:W107 B160:W207 B17:W57" name="Range1"/>
  </protectedRanges>
  <phoneticPr fontId="0" type="noConversion"/>
  <printOptions gridLines="1"/>
  <pageMargins left="0.11" right="0.2" top="1.41" bottom="0.03" header="0.3" footer="0.26"/>
  <pageSetup scale="51" orientation="landscape" r:id="rId1"/>
  <headerFooter alignWithMargins="0"/>
  <ignoredErrors>
    <ignoredError sqref="U2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0" workbookViewId="0">
      <selection activeCell="N58" sqref="N58"/>
    </sheetView>
  </sheetViews>
  <sheetFormatPr defaultRowHeight="12.75" x14ac:dyDescent="0.2"/>
  <sheetData/>
  <phoneticPr fontId="8" type="noConversion"/>
  <printOptions horizontalCentered="1"/>
  <pageMargins left="0.25" right="0.25" top="0.39" bottom="0.32" header="0.17" footer="0.19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2022 Fundraising SS</vt:lpstr>
      <vt:lpstr>Group Progress Bar Chart</vt:lpstr>
      <vt:lpstr>Sales Pie Chart</vt:lpstr>
      <vt:lpstr>Member Sales Bar Chart</vt:lpstr>
      <vt:lpstr>'2022 Fundraising SS'!Print_Area</vt:lpstr>
    </vt:vector>
  </TitlesOfParts>
  <Company>Mickman Brothers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Riddel</dc:creator>
  <cp:lastModifiedBy>Brad C. Berthiaume</cp:lastModifiedBy>
  <cp:lastPrinted>2022-07-07T15:30:35Z</cp:lastPrinted>
  <dcterms:created xsi:type="dcterms:W3CDTF">2000-08-03T01:15:10Z</dcterms:created>
  <dcterms:modified xsi:type="dcterms:W3CDTF">2022-08-03T22:06:57Z</dcterms:modified>
</cp:coreProperties>
</file>