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tabRatio="678" activeTab="1"/>
  </bookViews>
  <sheets>
    <sheet name="Instructions" sheetId="1" r:id="rId1"/>
    <sheet name="2018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'2018 Fundraising SS'!$A$2:$AK$136</definedName>
  </definedNames>
  <calcPr fullCalcOnLoad="1"/>
</workbook>
</file>

<file path=xl/sharedStrings.xml><?xml version="1.0" encoding="utf-8"?>
<sst xmlns="http://schemas.openxmlformats.org/spreadsheetml/2006/main" count="103" uniqueCount="101">
  <si>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</si>
  <si>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</si>
  <si>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</si>
  <si>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</si>
  <si>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</si>
  <si>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</si>
  <si>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</si>
  <si>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</si>
  <si>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</si>
  <si>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</si>
  <si>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</si>
  <si>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</si>
  <si>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</si>
  <si>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</si>
  <si>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</si>
  <si>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</si>
  <si>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</si>
  <si>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</si>
  <si>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</si>
  <si>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</si>
  <si>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</si>
  <si>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</si>
  <si>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</si>
  <si>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</si>
  <si>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</si>
  <si>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</si>
  <si>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</si>
  <si>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</si>
  <si>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</si>
  <si>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</si>
  <si>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</si>
  <si>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</si>
  <si>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</si>
  <si>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</si>
  <si>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</si>
  <si>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</si>
  <si>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</si>
  <si>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</si>
  <si>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</si>
  <si>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</si>
  <si>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</si>
  <si>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</si>
  <si>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</si>
  <si>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</si>
  <si>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</si>
  <si>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</si>
  <si>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</si>
  <si>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</si>
  <si>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</si>
  <si>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</si>
  <si>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</si>
  <si>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</si>
  <si>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</si>
  <si>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</si>
  <si>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</si>
  <si>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</si>
  <si>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</si>
  <si>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</si>
  <si>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</si>
  <si>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</si>
  <si>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</si>
  <si>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</si>
  <si>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</si>
  <si>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</si>
  <si>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</si>
  <si>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</si>
  <si>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t>Holiday Gift Cranberry Splash Wreath</t>
  </si>
  <si>
    <t>25" Cranberry Splash Wreath</t>
  </si>
  <si>
    <t>28" Cranberry Splash Wreath</t>
  </si>
  <si>
    <t>36" Cranberry Splash Wreath</t>
  </si>
  <si>
    <t>Fundraiser Summary</t>
  </si>
  <si>
    <t>Candlelit Center - piece</t>
  </si>
  <si>
    <t>Holiday Gift Candlelit Center-   piece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</si>
  <si>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</si>
  <si>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NOTE #2: If using this sheet as a basis for filling out your FINAL ORDER FORM, use Line #37 which has the case quantities needed for ordering. All items Traditional Program Products need to be ordered in Case quantities.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</si>
  <si>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</si>
  <si>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</si>
  <si>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</si>
  <si>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</si>
  <si>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</si>
  <si>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>1.  This is an excellent tool for managing and tracking your Group's progress towards its 2016 Fundraising Goal!</t>
  </si>
  <si>
    <t>NOTE: As you know, all Traditional Program Products need to be ordered in case quantities, the values in Row #37.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</si>
  <si>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</si>
  <si>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</si>
  <si>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</si>
  <si>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</si>
  <si>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 xml:space="preserve">Average </t>
  </si>
  <si>
    <t>Sale per Member</t>
  </si>
  <si>
    <t>Total Units sold</t>
  </si>
  <si>
    <t>NOTE: Please input values in pink cells with values that correspond to your organizations costs &amp; Prices. Do not delete any rows or columns, this will render your formulas inneffective.</t>
  </si>
  <si>
    <t>Holiday Gift Table Top Christmas Tree</t>
  </si>
  <si>
    <t>Holiday Gift      Live Christmas Tree</t>
  </si>
  <si>
    <t>25" Wintergreen Wreath</t>
  </si>
  <si>
    <t>28" Wintergreen Wreath</t>
  </si>
  <si>
    <t>36" Wintergreen Wreath</t>
  </si>
  <si>
    <t>Wintergreen  Spray</t>
  </si>
  <si>
    <t>Table Top Christmas Tree</t>
  </si>
  <si>
    <t>2018 Fundraising Tally Spreadsheet</t>
  </si>
  <si>
    <t>My Group's 2018 Fundraising Goals:</t>
  </si>
  <si>
    <t>Instructions for using the 2018 Fundraising Tally Spreadsheet</t>
  </si>
  <si>
    <t>Clear the white area with the order numbers &amp; the members names in the 2018 Fundraising Spreadsheet (see tabs below)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</si>
</sst>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44" fontId="2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44" fontId="5" fillId="35" borderId="13" xfId="44" applyFont="1" applyFill="1" applyBorder="1" applyAlignment="1">
      <alignment/>
    </xf>
    <xf numFmtId="44" fontId="5" fillId="35" borderId="14" xfId="44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37" fontId="0" fillId="34" borderId="15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centerContinuous"/>
    </xf>
    <xf numFmtId="0" fontId="2" fillId="37" borderId="18" xfId="0" applyFont="1" applyFill="1" applyBorder="1" applyAlignment="1">
      <alignment horizontal="centerContinuous"/>
    </xf>
    <xf numFmtId="0" fontId="2" fillId="37" borderId="19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20" xfId="44" applyFill="1" applyBorder="1" applyAlignment="1">
      <alignment/>
    </xf>
    <xf numFmtId="0" fontId="7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8" fillId="36" borderId="21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44" fontId="0" fillId="34" borderId="27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4" borderId="28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29" xfId="44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Fill="1" applyBorder="1" applyAlignment="1">
      <alignment horizontal="centerContinuous"/>
    </xf>
    <xf numFmtId="0" fontId="9" fillId="0" borderId="31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4" fillId="35" borderId="17" xfId="0" applyFont="1" applyFill="1" applyBorder="1" applyAlignment="1">
      <alignment horizontal="center" wrapText="1"/>
    </xf>
    <xf numFmtId="0" fontId="9" fillId="35" borderId="3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30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Continuous"/>
    </xf>
    <xf numFmtId="0" fontId="2" fillId="38" borderId="18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3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7" fontId="0" fillId="34" borderId="33" xfId="0" applyNumberFormat="1" applyFont="1" applyFill="1" applyBorder="1" applyAlignment="1">
      <alignment horizontal="center"/>
    </xf>
    <xf numFmtId="7" fontId="14" fillId="34" borderId="34" xfId="0" applyNumberFormat="1" applyFont="1" applyFill="1" applyBorder="1" applyAlignment="1">
      <alignment horizontal="center" vertical="justify"/>
    </xf>
    <xf numFmtId="7" fontId="0" fillId="34" borderId="34" xfId="0" applyNumberFormat="1" applyFont="1" applyFill="1" applyBorder="1" applyAlignment="1">
      <alignment horizontal="center"/>
    </xf>
    <xf numFmtId="7" fontId="0" fillId="33" borderId="15" xfId="0" applyNumberFormat="1" applyFill="1" applyBorder="1" applyAlignment="1">
      <alignment/>
    </xf>
    <xf numFmtId="7" fontId="0" fillId="34" borderId="35" xfId="0" applyNumberFormat="1" applyFill="1" applyBorder="1" applyAlignment="1">
      <alignment/>
    </xf>
    <xf numFmtId="7" fontId="0" fillId="34" borderId="36" xfId="0" applyNumberFormat="1" applyFill="1" applyBorder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14" fillId="0" borderId="0" xfId="0" applyNumberFormat="1" applyFont="1" applyAlignment="1">
      <alignment/>
    </xf>
    <xf numFmtId="0" fontId="14" fillId="0" borderId="32" xfId="0" applyFont="1" applyFill="1" applyBorder="1" applyAlignment="1">
      <alignment/>
    </xf>
    <xf numFmtId="37" fontId="0" fillId="33" borderId="14" xfId="44" applyNumberFormat="1" applyFont="1" applyFill="1" applyBorder="1" applyAlignment="1">
      <alignment horizontal="centerContinuous"/>
    </xf>
    <xf numFmtId="37" fontId="0" fillId="33" borderId="34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37" xfId="44" applyNumberFormat="1" applyFont="1" applyBorder="1" applyAlignment="1">
      <alignment/>
    </xf>
    <xf numFmtId="37" fontId="0" fillId="0" borderId="14" xfId="44" applyNumberFormat="1" applyFont="1" applyBorder="1" applyAlignment="1">
      <alignment/>
    </xf>
    <xf numFmtId="37" fontId="0" fillId="0" borderId="38" xfId="44" applyNumberFormat="1" applyFont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37" borderId="30" xfId="44" applyNumberFormat="1" applyFont="1" applyFill="1" applyBorder="1" applyAlignment="1">
      <alignment/>
    </xf>
    <xf numFmtId="44" fontId="5" fillId="39" borderId="14" xfId="44" applyFont="1" applyFill="1" applyBorder="1" applyAlignment="1">
      <alignment/>
    </xf>
    <xf numFmtId="44" fontId="5" fillId="39" borderId="35" xfId="44" applyFont="1" applyFill="1" applyBorder="1" applyAlignment="1">
      <alignment/>
    </xf>
    <xf numFmtId="44" fontId="5" fillId="39" borderId="37" xfId="44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39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7" fontId="0" fillId="34" borderId="0" xfId="0" applyNumberFormat="1" applyFill="1" applyBorder="1" applyAlignment="1">
      <alignment/>
    </xf>
    <xf numFmtId="0" fontId="2" fillId="37" borderId="40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37" fontId="0" fillId="40" borderId="14" xfId="44" applyNumberFormat="1" applyFont="1" applyFill="1" applyBorder="1" applyAlignment="1">
      <alignment/>
    </xf>
    <xf numFmtId="37" fontId="0" fillId="40" borderId="27" xfId="44" applyNumberFormat="1" applyFont="1" applyFill="1" applyBorder="1" applyAlignment="1">
      <alignment/>
    </xf>
    <xf numFmtId="0" fontId="0" fillId="35" borderId="17" xfId="0" applyFill="1" applyBorder="1" applyAlignment="1">
      <alignment horizontal="center" wrapText="1"/>
    </xf>
    <xf numFmtId="0" fontId="6" fillId="35" borderId="42" xfId="0" applyFont="1" applyFill="1" applyBorder="1" applyAlignment="1">
      <alignment horizontal="right"/>
    </xf>
    <xf numFmtId="0" fontId="5" fillId="35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38" borderId="43" xfId="0" applyFont="1" applyFill="1" applyBorder="1" applyAlignment="1">
      <alignment horizontal="centerContinuous"/>
    </xf>
    <xf numFmtId="0" fontId="11" fillId="41" borderId="17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41" borderId="45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4" xfId="0" applyNumberFormat="1" applyFont="1" applyFill="1" applyBorder="1" applyAlignment="1">
      <alignment horizontal="centerContinuous"/>
    </xf>
    <xf numFmtId="44" fontId="4" fillId="36" borderId="46" xfId="46" applyFont="1" applyFill="1" applyBorder="1" applyAlignment="1" applyProtection="1">
      <alignment/>
      <protection locked="0"/>
    </xf>
    <xf numFmtId="44" fontId="4" fillId="36" borderId="47" xfId="46" applyFont="1" applyFill="1" applyBorder="1" applyAlignment="1" applyProtection="1">
      <alignment/>
      <protection locked="0"/>
    </xf>
    <xf numFmtId="44" fontId="4" fillId="36" borderId="25" xfId="46" applyFont="1" applyFill="1" applyBorder="1" applyAlignment="1" applyProtection="1">
      <alignment/>
      <protection locked="0"/>
    </xf>
    <xf numFmtId="44" fontId="4" fillId="36" borderId="48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49" xfId="0" applyFont="1" applyFill="1" applyBorder="1" applyAlignment="1">
      <alignment horizontal="centerContinuous"/>
    </xf>
    <xf numFmtId="0" fontId="14" fillId="38" borderId="13" xfId="58" applyFont="1" applyFill="1" applyBorder="1" applyAlignment="1">
      <alignment horizontal="center" vertical="justify"/>
      <protection/>
    </xf>
    <xf numFmtId="0" fontId="14" fillId="38" borderId="14" xfId="58" applyFont="1" applyFill="1" applyBorder="1" applyAlignment="1">
      <alignment horizontal="center" vertical="justify"/>
      <protection/>
    </xf>
    <xf numFmtId="0" fontId="14" fillId="37" borderId="14" xfId="58" applyFont="1" applyFill="1" applyBorder="1" applyAlignment="1">
      <alignment horizontal="center" wrapText="1"/>
      <protection/>
    </xf>
    <xf numFmtId="0" fontId="14" fillId="37" borderId="37" xfId="58" applyFont="1" applyFill="1" applyBorder="1" applyAlignment="1">
      <alignment horizontal="center" wrapText="1"/>
      <protection/>
    </xf>
    <xf numFmtId="44" fontId="12" fillId="36" borderId="19" xfId="46" applyFont="1" applyFill="1" applyBorder="1" applyAlignment="1">
      <alignment/>
    </xf>
    <xf numFmtId="44" fontId="12" fillId="36" borderId="32" xfId="46" applyFont="1" applyFill="1" applyBorder="1" applyAlignment="1">
      <alignment/>
    </xf>
    <xf numFmtId="44" fontId="15" fillId="38" borderId="50" xfId="44" applyFont="1" applyFill="1" applyBorder="1" applyAlignment="1">
      <alignment horizontal="centerContinuous"/>
    </xf>
    <xf numFmtId="44" fontId="15" fillId="38" borderId="31" xfId="46" applyFont="1" applyFill="1" applyBorder="1" applyAlignment="1">
      <alignment horizontal="centerContinuous"/>
    </xf>
    <xf numFmtId="0" fontId="48" fillId="38" borderId="12" xfId="58" applyFill="1" applyBorder="1" applyAlignment="1">
      <alignment horizontal="centerContinuous"/>
      <protection/>
    </xf>
    <xf numFmtId="44" fontId="6" fillId="38" borderId="30" xfId="46" applyFont="1" applyFill="1" applyBorder="1" applyAlignment="1">
      <alignment horizontal="centerContinuous"/>
    </xf>
    <xf numFmtId="0" fontId="48" fillId="38" borderId="32" xfId="58" applyFill="1" applyBorder="1" applyAlignment="1">
      <alignment horizontal="centerContinuous"/>
      <protection/>
    </xf>
    <xf numFmtId="0" fontId="7" fillId="37" borderId="18" xfId="0" applyFont="1" applyFill="1" applyBorder="1" applyAlignment="1">
      <alignment horizontal="centerContinuous"/>
    </xf>
    <xf numFmtId="0" fontId="14" fillId="38" borderId="51" xfId="58" applyFont="1" applyFill="1" applyBorder="1" applyAlignment="1">
      <alignment horizontal="center" vertical="justify"/>
      <protection/>
    </xf>
    <xf numFmtId="37" fontId="5" fillId="33" borderId="51" xfId="44" applyNumberFormat="1" applyFont="1" applyFill="1" applyBorder="1" applyAlignment="1">
      <alignment horizontal="centerContinuous"/>
    </xf>
    <xf numFmtId="37" fontId="0" fillId="0" borderId="51" xfId="44" applyNumberFormat="1" applyFont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2" fillId="38" borderId="43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37" fontId="0" fillId="33" borderId="13" xfId="44" applyNumberFormat="1" applyFont="1" applyFill="1" applyBorder="1" applyAlignment="1">
      <alignment horizontal="centerContinuous"/>
    </xf>
    <xf numFmtId="0" fontId="6" fillId="37" borderId="53" xfId="0" applyFont="1" applyFill="1" applyBorder="1" applyAlignment="1">
      <alignment horizontal="centerContinuous"/>
    </xf>
    <xf numFmtId="0" fontId="2" fillId="38" borderId="54" xfId="0" applyFont="1" applyFill="1" applyBorder="1" applyAlignment="1">
      <alignment horizontal="centerContinuous"/>
    </xf>
    <xf numFmtId="37" fontId="0" fillId="0" borderId="14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14" xfId="46" applyNumberFormat="1" applyFont="1" applyBorder="1" applyAlignment="1">
      <alignment/>
    </xf>
    <xf numFmtId="37" fontId="0" fillId="0" borderId="38" xfId="46" applyNumberFormat="1" applyFont="1" applyBorder="1" applyAlignment="1">
      <alignment/>
    </xf>
    <xf numFmtId="37" fontId="0" fillId="0" borderId="27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4" xfId="44" applyNumberFormat="1" applyBorder="1" applyAlignment="1">
      <alignment/>
    </xf>
    <xf numFmtId="37" fontId="0" fillId="0" borderId="14" xfId="44" applyNumberFormat="1" applyFont="1" applyBorder="1" applyAlignment="1">
      <alignment/>
    </xf>
    <xf numFmtId="44" fontId="2" fillId="35" borderId="13" xfId="46" applyFont="1" applyFill="1" applyBorder="1" applyAlignment="1">
      <alignment/>
    </xf>
    <xf numFmtId="44" fontId="2" fillId="35" borderId="14" xfId="46" applyFont="1" applyFill="1" applyBorder="1" applyAlignment="1">
      <alignment/>
    </xf>
    <xf numFmtId="44" fontId="2" fillId="0" borderId="14" xfId="46" applyFont="1" applyFill="1" applyBorder="1" applyAlignment="1">
      <alignment/>
    </xf>
    <xf numFmtId="44" fontId="2" fillId="35" borderId="37" xfId="46" applyFont="1" applyFill="1" applyBorder="1" applyAlignment="1">
      <alignment/>
    </xf>
    <xf numFmtId="44" fontId="2" fillId="35" borderId="47" xfId="46" applyFont="1" applyFill="1" applyBorder="1" applyAlignment="1">
      <alignment/>
    </xf>
    <xf numFmtId="44" fontId="2" fillId="35" borderId="25" xfId="46" applyFont="1" applyFill="1" applyBorder="1" applyAlignment="1">
      <alignment/>
    </xf>
    <xf numFmtId="44" fontId="2" fillId="34" borderId="55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30" xfId="44" applyFont="1" applyFill="1" applyBorder="1" applyAlignment="1">
      <alignment horizontal="centerContinuous"/>
    </xf>
    <xf numFmtId="44" fontId="5" fillId="38" borderId="56" xfId="44" applyFont="1" applyFill="1" applyBorder="1" applyAlignment="1">
      <alignment horizontal="centerContinuous"/>
    </xf>
    <xf numFmtId="44" fontId="22" fillId="36" borderId="13" xfId="0" applyNumberFormat="1" applyFont="1" applyFill="1" applyBorder="1" applyAlignment="1">
      <alignment/>
    </xf>
    <xf numFmtId="44" fontId="22" fillId="36" borderId="14" xfId="0" applyNumberFormat="1" applyFont="1" applyFill="1" applyBorder="1" applyAlignment="1">
      <alignment/>
    </xf>
    <xf numFmtId="44" fontId="22" fillId="36" borderId="37" xfId="0" applyNumberFormat="1" applyFont="1" applyFill="1" applyBorder="1" applyAlignment="1">
      <alignment/>
    </xf>
    <xf numFmtId="44" fontId="22" fillId="36" borderId="14" xfId="44" applyFont="1" applyFill="1" applyBorder="1" applyAlignment="1">
      <alignment/>
    </xf>
    <xf numFmtId="44" fontId="22" fillId="36" borderId="37" xfId="44" applyFont="1" applyFill="1" applyBorder="1" applyAlignment="1">
      <alignment/>
    </xf>
    <xf numFmtId="44" fontId="22" fillId="34" borderId="57" xfId="44" applyFont="1" applyFill="1" applyBorder="1" applyAlignment="1">
      <alignment/>
    </xf>
    <xf numFmtId="44" fontId="22" fillId="34" borderId="58" xfId="44" applyFont="1" applyFill="1" applyBorder="1" applyAlignment="1">
      <alignment/>
    </xf>
    <xf numFmtId="44" fontId="22" fillId="34" borderId="59" xfId="44" applyFont="1" applyFill="1" applyBorder="1" applyAlignment="1">
      <alignment/>
    </xf>
    <xf numFmtId="44" fontId="14" fillId="0" borderId="0" xfId="0" applyNumberFormat="1" applyFont="1" applyAlignment="1">
      <alignment/>
    </xf>
    <xf numFmtId="0" fontId="67" fillId="0" borderId="0" xfId="0" applyFont="1" applyFill="1" applyBorder="1" applyAlignment="1">
      <alignment/>
    </xf>
    <xf numFmtId="42" fontId="9" fillId="34" borderId="6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164" fontId="9" fillId="35" borderId="47" xfId="0" applyNumberFormat="1" applyFont="1" applyFill="1" applyBorder="1" applyAlignment="1">
      <alignment horizontal="centerContinuous"/>
    </xf>
    <xf numFmtId="0" fontId="9" fillId="34" borderId="23" xfId="0" applyFont="1" applyFill="1" applyBorder="1" applyAlignment="1">
      <alignment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37" fontId="0" fillId="0" borderId="37" xfId="44" applyNumberFormat="1" applyBorder="1" applyAlignment="1">
      <alignment/>
    </xf>
    <xf numFmtId="44" fontId="22" fillId="36" borderId="51" xfId="0" applyNumberFormat="1" applyFont="1" applyFill="1" applyBorder="1" applyAlignment="1">
      <alignment/>
    </xf>
    <xf numFmtId="44" fontId="22" fillId="36" borderId="35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0" borderId="0" xfId="0" applyFont="1" applyAlignment="1">
      <alignment/>
    </xf>
    <xf numFmtId="0" fontId="2" fillId="17" borderId="61" xfId="0" applyFont="1" applyFill="1" applyBorder="1" applyAlignment="1">
      <alignment/>
    </xf>
    <xf numFmtId="0" fontId="19" fillId="17" borderId="62" xfId="0" applyFont="1" applyFill="1" applyBorder="1" applyAlignment="1">
      <alignment/>
    </xf>
    <xf numFmtId="37" fontId="0" fillId="17" borderId="62" xfId="44" applyNumberFormat="1" applyFont="1" applyFill="1" applyBorder="1" applyAlignment="1">
      <alignment/>
    </xf>
    <xf numFmtId="44" fontId="9" fillId="36" borderId="56" xfId="44" applyFont="1" applyFill="1" applyBorder="1" applyAlignment="1">
      <alignment horizontal="centerContinuous"/>
    </xf>
    <xf numFmtId="0" fontId="9" fillId="34" borderId="31" xfId="0" applyFont="1" applyFill="1" applyBorder="1" applyAlignment="1">
      <alignment horizontal="center" vertical="justify" wrapText="1"/>
    </xf>
    <xf numFmtId="0" fontId="9" fillId="34" borderId="6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justify"/>
    </xf>
    <xf numFmtId="0" fontId="9" fillId="34" borderId="2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25"/>
          <c:w val="0.80825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'2018 Fundraising SS'!$C$3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'2018 Fundraising SS'!$AI$120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2911905"/>
        <c:axId val="49098282"/>
      </c:bar3D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45925"/>
          <c:w val="0.161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225"/>
          <c:w val="0.753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'2018 Fundraising SS'!$C$4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'2018 Fundraising SS'!$AJ$112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9231355"/>
        <c:axId val="17537876"/>
      </c:bar3D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45925"/>
          <c:w val="0.2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375"/>
          <c:y val="0.03"/>
          <c:w val="0.47925"/>
          <c:h val="0.865"/>
        </c:manualLayout>
      </c:layout>
      <c:pie3DChart>
        <c:varyColors val="1"/>
        <c:ser>
          <c:idx val="0"/>
          <c:order val="0"/>
          <c:tx>
            <c:strRef>
              <c:f>'2018 Fundraising SS'!$C$8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('2018 Fundraising SS'!$C$8:$Y$8,'2018 Fundraising SS'!$AC$8:$AF$8)</c:f>
              <c:strCache>
                <c:ptCount val="27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25" Wintergreen Wreath</c:v>
                </c:pt>
                <c:pt idx="4">
                  <c:v>28" Classic Wreath</c:v>
                </c:pt>
                <c:pt idx="5">
                  <c:v>28" Victorian Wreath</c:v>
                </c:pt>
                <c:pt idx="6">
                  <c:v>28" Cranberry Splash Wreath</c:v>
                </c:pt>
                <c:pt idx="7">
                  <c:v>28" Wintergreen Wreath</c:v>
                </c:pt>
                <c:pt idx="8">
                  <c:v>36" Classic Wreath</c:v>
                </c:pt>
                <c:pt idx="9">
                  <c:v>36" Victorian Vreath</c:v>
                </c:pt>
                <c:pt idx="10">
                  <c:v>36" Cranberry Splash Wreath</c:v>
                </c:pt>
                <c:pt idx="11">
                  <c:v>36" Wintergreen Wreath</c:v>
                </c:pt>
                <c:pt idx="12">
                  <c:v>48" Classic Wreath</c:v>
                </c:pt>
                <c:pt idx="13">
                  <c:v>60" Classic Wreath</c:v>
                </c:pt>
                <c:pt idx="14">
                  <c:v>Classic                          Spray</c:v>
                </c:pt>
                <c:pt idx="15">
                  <c:v>Victorian Spray</c:v>
                </c:pt>
                <c:pt idx="16">
                  <c:v>Cranberry Splash Spray</c:v>
                </c:pt>
                <c:pt idx="17">
                  <c:v>Wintergreen  Spray</c:v>
                </c:pt>
                <c:pt idx="18">
                  <c:v>Candlelit Center - piece</c:v>
                </c:pt>
                <c:pt idx="19">
                  <c:v>Table Top Christmas Tree</c:v>
                </c:pt>
                <c:pt idx="20">
                  <c:v>25' Garlands</c:v>
                </c:pt>
                <c:pt idx="21">
                  <c:v>50'  Garlands</c:v>
                </c:pt>
                <c:pt idx="22">
                  <c:v>EZ Hanger</c:v>
                </c:pt>
                <c:pt idx="23">
                  <c:v>Holiday Gift Victorian Wreath</c:v>
                </c:pt>
                <c:pt idx="24">
                  <c:v>Holiday Gift Wintergreen Wreath</c:v>
                </c:pt>
                <c:pt idx="25">
                  <c:v>Holiday Gift Cranberry Splash Wreath</c:v>
                </c:pt>
                <c:pt idx="26">
                  <c:v>Holiday Gift Candlelit Center-   piece</c:v>
                </c:pt>
              </c:strCache>
            </c:strRef>
          </c:cat>
          <c:val>
            <c:numRef>
              <c:f>('2018 Fundraising SS'!$C$112:$Y$112,'2018 Fundraising SS'!$AC$112:$AF$112)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08225"/>
          <c:w val="0.23125"/>
          <c:h val="0.8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Gross Sales to Date</a:t>
            </a:r>
          </a:p>
        </c:rich>
      </c:tx>
      <c:layout>
        <c:manualLayout>
          <c:xMode val="factor"/>
          <c:yMode val="factor"/>
          <c:x val="0.01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44775"/>
          <c:w val="0.767"/>
          <c:h val="0.21925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'2018 Fundraising SS'!$B$11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'2018 Fundraising SS'!$B$12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'2018 Fundraising SS'!$B$13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'2018 Fundraising SS'!$B$14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'2018 Fundraising SS'!$B$15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'2018 Fundraising SS'!$B$16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'2018 Fundraising SS'!$B$17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'2018 Fundraising SS'!$B$18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'2018 Fundraising SS'!$B$19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'2018 Fundraising SS'!$B$20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'2018 Fundraising SS'!$B$21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'2018 Fundraising SS'!$B$27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'2018 Fundraising SS'!$B$28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'2018 Fundraising SS'!$B$29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'2018 Fundraising SS'!$B$51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'2018 Fundraising SS'!$B$52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'2018 Fundraising SS'!$B$53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'2018 Fundraising SS'!$B$104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'2018 Fundraising SS'!$AI$104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'2018 Fundraising SS'!$B$105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'2018 Fundraising SS'!$B$106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SS'!$AI$106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'2018 Fundraising SS'!$B$107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SS'!$AI$107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'2018 Fundraising SS'!$B$108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SS'!$AI$108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'2018 Fundraising SS'!$B$109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'2018 Fundraising SS'!$B$110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'2018 Fundraising SS'!$B$111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'2018 Fundraising SS'!$AI$111</c:f>
              <c:numCache>
                <c:ptCount val="1"/>
                <c:pt idx="0">
                  <c:v>0</c:v>
                </c:pt>
              </c:numCache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 Gross Sales Progress</a:t>
                </a:r>
              </a:p>
            </c:rich>
          </c:tx>
          <c:layout>
            <c:manualLayout>
              <c:xMode val="factor"/>
              <c:yMode val="factor"/>
              <c:x val="-0.15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Sales in $'s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13925"/>
          <c:w val="0.171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1905000"/>
    <xdr:graphicFrame>
      <xdr:nvGraphicFramePr>
        <xdr:cNvPr id="1" name="Shape 1025"/>
        <xdr:cNvGraphicFramePr/>
      </xdr:nvGraphicFramePr>
      <xdr:xfrm>
        <a:off x="0" y="0"/>
        <a:ext cx="86772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1905000"/>
    <xdr:graphicFrame>
      <xdr:nvGraphicFramePr>
        <xdr:cNvPr id="1" name="Shape 1025"/>
        <xdr:cNvGraphicFramePr/>
      </xdr:nvGraphicFramePr>
      <xdr:xfrm>
        <a:off x="0" y="0"/>
        <a:ext cx="86772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99</v>
      </c>
    </row>
    <row r="3" spans="1:2" ht="12.75">
      <c r="A3">
        <v>1</v>
      </c>
      <c r="B3" s="208" t="s">
        <v>100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208" t="s">
        <v>81</v>
      </c>
    </row>
    <row r="14" ht="12.75">
      <c r="B14" s="208" t="s">
        <v>82</v>
      </c>
    </row>
    <row r="15" ht="12.75">
      <c r="B15" s="208" t="s">
        <v>83</v>
      </c>
    </row>
    <row r="16" ht="12.75">
      <c r="B16" s="208" t="s">
        <v>84</v>
      </c>
    </row>
    <row r="17" ht="12.75">
      <c r="B17" s="208" t="s">
        <v>85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5"/>
  <sheetViews>
    <sheetView tabSelected="1" zoomScale="85" zoomScaleNormal="85" zoomScalePageLayoutView="0" workbookViewId="0" topLeftCell="A1">
      <pane xSplit="2" ySplit="9" topLeftCell="F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1" sqref="AI11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0.28125" style="0" customWidth="1"/>
    <col min="4" max="4" width="12.28125" style="0" customWidth="1"/>
    <col min="5" max="6" width="9.140625" style="0" customWidth="1"/>
    <col min="7" max="7" width="9.28125" style="0" bestFit="1" customWidth="1"/>
    <col min="8" max="8" width="7.421875" style="0" customWidth="1"/>
    <col min="9" max="10" width="8.28125" style="0" customWidth="1"/>
    <col min="11" max="11" width="8.421875" style="0" customWidth="1"/>
    <col min="12" max="12" width="9.57421875" style="0" bestFit="1" customWidth="1"/>
    <col min="13" max="14" width="8.28125" style="0" customWidth="1"/>
    <col min="15" max="15" width="7.421875" style="0" customWidth="1"/>
    <col min="16" max="16" width="8.8515625" style="0" customWidth="1"/>
    <col min="17" max="18" width="7.28125" style="0" customWidth="1"/>
    <col min="19" max="19" width="8.140625" style="0" customWidth="1"/>
    <col min="20" max="20" width="9.28125" style="0" customWidth="1"/>
    <col min="21" max="21" width="7.8515625" style="0" customWidth="1"/>
    <col min="22" max="22" width="8.140625" style="0" customWidth="1"/>
    <col min="23" max="23" width="9.140625" style="0" bestFit="1" customWidth="1"/>
    <col min="24" max="24" width="9.28125" style="0" bestFit="1" customWidth="1"/>
    <col min="25" max="26" width="7.421875" style="0" customWidth="1"/>
    <col min="27" max="27" width="7.28125" style="0" customWidth="1"/>
    <col min="28" max="28" width="7.57421875" style="0" customWidth="1"/>
    <col min="29" max="29" width="7.8515625" style="0" customWidth="1"/>
    <col min="30" max="30" width="8.00390625" style="0" customWidth="1"/>
    <col min="31" max="31" width="9.28125" style="0" customWidth="1"/>
    <col min="32" max="32" width="9.00390625" style="0" customWidth="1"/>
    <col min="33" max="33" width="9.421875" style="0" customWidth="1"/>
    <col min="34" max="34" width="8.28125" style="0" customWidth="1"/>
    <col min="35" max="35" width="10.28125" style="0" customWidth="1"/>
    <col min="36" max="36" width="8.140625" style="0" customWidth="1"/>
    <col min="37" max="37" width="11.7109375" style="96" customWidth="1"/>
    <col min="39" max="39" width="9.421875" style="0" bestFit="1" customWidth="1"/>
  </cols>
  <sheetData>
    <row r="1" spans="1:37" s="2" customFormat="1" ht="27" thickBot="1">
      <c r="A1" s="193"/>
      <c r="B1" s="19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87"/>
    </row>
    <row r="2" spans="1:37" s="2" customFormat="1" ht="19.5" thickBot="1">
      <c r="A2" s="29" t="s">
        <v>98</v>
      </c>
      <c r="B2" s="197"/>
      <c r="C2" s="198"/>
      <c r="D2" s="199"/>
      <c r="E2" s="200"/>
      <c r="F2" s="201"/>
      <c r="H2" s="23"/>
      <c r="I2" s="23"/>
      <c r="J2" s="23"/>
      <c r="K2" s="7"/>
      <c r="M2" s="28"/>
      <c r="N2" s="28"/>
      <c r="P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87"/>
    </row>
    <row r="3" spans="1:37" s="73" customFormat="1" ht="12.75" thickBot="1">
      <c r="A3" s="70">
        <v>2</v>
      </c>
      <c r="B3" s="79" t="s">
        <v>11</v>
      </c>
      <c r="C3" s="195"/>
      <c r="D3" s="196" t="s">
        <v>70</v>
      </c>
      <c r="E3" s="215"/>
      <c r="F3" s="192">
        <f>AK112*1</f>
        <v>0</v>
      </c>
      <c r="H3" s="71"/>
      <c r="I3" s="71"/>
      <c r="J3" s="71"/>
      <c r="K3" s="71"/>
      <c r="L3" s="72"/>
      <c r="M3" s="72"/>
      <c r="N3" s="72"/>
      <c r="O3" s="72"/>
      <c r="P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88"/>
    </row>
    <row r="4" spans="1:37" s="73" customFormat="1" ht="72" customHeight="1" thickBot="1">
      <c r="A4" s="74"/>
      <c r="B4" s="75" t="s">
        <v>34</v>
      </c>
      <c r="C4" s="76">
        <f>C3/5</f>
        <v>0</v>
      </c>
      <c r="D4" s="213" t="s">
        <v>42</v>
      </c>
      <c r="E4" s="216" t="s">
        <v>88</v>
      </c>
      <c r="F4" s="214">
        <f>AJ112*1</f>
        <v>0</v>
      </c>
      <c r="H4" s="71"/>
      <c r="I4" s="71"/>
      <c r="J4" s="71"/>
      <c r="K4" s="71"/>
      <c r="L4" s="71"/>
      <c r="M4" s="71"/>
      <c r="N4" s="71"/>
      <c r="O4" s="86"/>
      <c r="P4" s="71"/>
      <c r="Q4" s="71"/>
      <c r="R4" s="71"/>
      <c r="S4" s="85" t="s">
        <v>97</v>
      </c>
      <c r="T4" s="85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88"/>
    </row>
    <row r="5" spans="1:37" s="73" customFormat="1" ht="19.5" thickBot="1">
      <c r="A5" s="78">
        <v>3</v>
      </c>
      <c r="B5" s="79" t="s">
        <v>13</v>
      </c>
      <c r="C5" s="131"/>
      <c r="D5" s="130"/>
      <c r="E5" s="217" t="s">
        <v>86</v>
      </c>
      <c r="F5" s="80"/>
      <c r="H5" s="71"/>
      <c r="I5" s="71"/>
      <c r="J5" s="71"/>
      <c r="K5" s="71"/>
      <c r="L5" s="71"/>
      <c r="M5" s="71"/>
      <c r="N5" s="71"/>
      <c r="O5" s="71"/>
      <c r="P5" s="71"/>
      <c r="Q5" s="127" t="s">
        <v>24</v>
      </c>
      <c r="R5" s="128"/>
      <c r="S5" s="128"/>
      <c r="T5" s="128"/>
      <c r="U5" s="129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88"/>
    </row>
    <row r="6" spans="1:37" s="73" customFormat="1" ht="42.75" customHeight="1" thickBot="1">
      <c r="A6" s="81"/>
      <c r="B6" s="82" t="s">
        <v>25</v>
      </c>
      <c r="C6" s="83" t="e">
        <f>C4/C5</f>
        <v>#DIV/0!</v>
      </c>
      <c r="D6" s="114" t="s">
        <v>43</v>
      </c>
      <c r="E6" s="77" t="s">
        <v>87</v>
      </c>
      <c r="F6" s="153" t="e">
        <f>F4/C5</f>
        <v>#DIV/0!</v>
      </c>
      <c r="H6" s="71"/>
      <c r="I6" s="71"/>
      <c r="J6" s="71"/>
      <c r="K6" s="71"/>
      <c r="L6" s="71"/>
      <c r="M6" s="71"/>
      <c r="N6" s="71"/>
      <c r="O6" s="71"/>
      <c r="P6" s="191"/>
      <c r="Q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88"/>
    </row>
    <row r="7" spans="1:37" s="1" customFormat="1" ht="17.25" customHeight="1">
      <c r="A7" s="15"/>
      <c r="B7" s="24"/>
      <c r="C7" s="126" t="s">
        <v>9</v>
      </c>
      <c r="D7" s="15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59"/>
      <c r="AB7" s="158"/>
      <c r="AC7" s="149" t="s">
        <v>8</v>
      </c>
      <c r="AD7" s="30"/>
      <c r="AE7" s="31"/>
      <c r="AF7" s="32"/>
      <c r="AG7" s="31"/>
      <c r="AH7" s="32"/>
      <c r="AI7" s="155" t="s">
        <v>1</v>
      </c>
      <c r="AJ7" s="156" t="s">
        <v>6</v>
      </c>
      <c r="AK7" s="89" t="s">
        <v>23</v>
      </c>
    </row>
    <row r="8" spans="1:37" s="62" customFormat="1" ht="40.5" customHeight="1" thickBot="1">
      <c r="A8" s="99"/>
      <c r="B8" s="59"/>
      <c r="C8" s="150" t="s">
        <v>47</v>
      </c>
      <c r="D8" s="138" t="s">
        <v>48</v>
      </c>
      <c r="E8" s="139" t="s">
        <v>67</v>
      </c>
      <c r="F8" s="139" t="s">
        <v>92</v>
      </c>
      <c r="G8" s="139" t="s">
        <v>49</v>
      </c>
      <c r="H8" s="139" t="s">
        <v>50</v>
      </c>
      <c r="I8" s="139" t="s">
        <v>68</v>
      </c>
      <c r="J8" s="139" t="s">
        <v>93</v>
      </c>
      <c r="K8" s="139" t="s">
        <v>51</v>
      </c>
      <c r="L8" s="139" t="s">
        <v>52</v>
      </c>
      <c r="M8" s="139" t="s">
        <v>69</v>
      </c>
      <c r="N8" s="139" t="s">
        <v>94</v>
      </c>
      <c r="O8" s="139" t="s">
        <v>53</v>
      </c>
      <c r="P8" s="139" t="s">
        <v>54</v>
      </c>
      <c r="Q8" s="139" t="s">
        <v>55</v>
      </c>
      <c r="R8" s="139" t="s">
        <v>56</v>
      </c>
      <c r="S8" s="139" t="s">
        <v>57</v>
      </c>
      <c r="T8" s="139" t="s">
        <v>95</v>
      </c>
      <c r="U8" s="139" t="s">
        <v>71</v>
      </c>
      <c r="V8" s="139" t="s">
        <v>96</v>
      </c>
      <c r="W8" s="139" t="s">
        <v>58</v>
      </c>
      <c r="X8" s="139" t="s">
        <v>59</v>
      </c>
      <c r="Y8" s="139" t="s">
        <v>60</v>
      </c>
      <c r="Z8" s="139" t="s">
        <v>61</v>
      </c>
      <c r="AA8" s="139" t="s">
        <v>62</v>
      </c>
      <c r="AB8" s="140" t="s">
        <v>37</v>
      </c>
      <c r="AC8" s="140" t="s">
        <v>38</v>
      </c>
      <c r="AD8" s="141" t="s">
        <v>39</v>
      </c>
      <c r="AE8" s="140" t="s">
        <v>66</v>
      </c>
      <c r="AF8" s="141" t="s">
        <v>72</v>
      </c>
      <c r="AG8" s="140" t="s">
        <v>90</v>
      </c>
      <c r="AH8" s="140" t="s">
        <v>91</v>
      </c>
      <c r="AI8" s="60" t="s">
        <v>27</v>
      </c>
      <c r="AJ8" s="61" t="s">
        <v>26</v>
      </c>
      <c r="AK8" s="90" t="s">
        <v>28</v>
      </c>
    </row>
    <row r="9" spans="1:37" ht="13.5" thickBot="1">
      <c r="A9" s="122">
        <v>4</v>
      </c>
      <c r="B9" s="123" t="s">
        <v>22</v>
      </c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4">
        <v>0</v>
      </c>
      <c r="AB9" s="173"/>
      <c r="AC9" s="173"/>
      <c r="AD9" s="175"/>
      <c r="AE9" s="176"/>
      <c r="AF9" s="177"/>
      <c r="AG9" s="173"/>
      <c r="AH9" s="173"/>
      <c r="AI9" s="8" t="s">
        <v>2</v>
      </c>
      <c r="AJ9" s="26" t="s">
        <v>2</v>
      </c>
      <c r="AK9" s="91" t="s">
        <v>2</v>
      </c>
    </row>
    <row r="10" spans="1:37" ht="13.5" thickBot="1">
      <c r="A10" s="14"/>
      <c r="B10" s="124" t="s">
        <v>45</v>
      </c>
      <c r="C10" s="151" t="s">
        <v>40</v>
      </c>
      <c r="D10" s="15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102"/>
      <c r="AH10" s="100"/>
      <c r="AI10" s="6"/>
      <c r="AJ10" s="27"/>
      <c r="AK10" s="92"/>
    </row>
    <row r="11" spans="1:39" ht="12.75">
      <c r="A11" s="14"/>
      <c r="B11" s="13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202"/>
      <c r="W11" s="160"/>
      <c r="X11" s="160"/>
      <c r="Y11" s="160"/>
      <c r="Z11" s="161"/>
      <c r="AA11" s="160"/>
      <c r="AB11" s="162"/>
      <c r="AC11" s="160"/>
      <c r="AD11" s="170"/>
      <c r="AE11" s="164"/>
      <c r="AF11" s="170"/>
      <c r="AG11" s="164"/>
      <c r="AH11" s="166"/>
      <c r="AI11" s="58">
        <f>$C$9*C11+$D$9*D11+$E$9*E11+$F$9*F11+$G$9*G11+$H$9*H11+$I$9*I11+$J$9*J11+$K$9*K11+$L$9*L11+$M$9*M11+$N$9*N11+$O$9*O11+$P$9*P11+$Q$9*Q11+$R$9*R11+$S$9*S11+$T$9*T11+$U$9*U11+$V$9*V11+$W$9*W11+$X$9*X11+$Y$9*Y11+$Z$9*Z11+$AA$9*AA11+$AB$9*AB11+$AC$9*AC11+$AD$9*AD11+$AE$9*AE11+$AF$9*AF11+$AG$9*AG11+$AH$9*AH11</f>
        <v>0</v>
      </c>
      <c r="AJ11" s="25">
        <f aca="true" t="shared" si="0" ref="AJ11:AJ29">SUM(C11:X11,AB11:AH11)</f>
        <v>0</v>
      </c>
      <c r="AK11" s="93">
        <f>C11*($C$9-$C$117)+D11*($D$9-$D$117)+E11*($E$9-$E$117)+F11*($F$9-$F$117)+G11*($G$9-$G$117)+H11*($H$9-$H$117)+I11*($I$9-$I$117)+J11*($J$9-$J$117)+K11*($K$9-$K$117)+L11*($L$9-$L$117)+M11*($M$9-$M$117)+N11*($N$9-$N$117)+O11*($O$9-$O$117)+P11*($P$9-$P$117)+Q11*($Q$9-$Q$117)+R11*($R$9-$R$117)+S11*($S$9-$S$117)+T11*($T$9-$T$117)+U11*($U$9-$U$117)+V11*($V$9-$V$117)++W11*($W$9-$W$117)+X11*($X$9-$X$117)+Y11*($Y$9-$Y$117)+Z11*($Z$9-$Z$117)+AA11*($AA$9+$AA$117)+AC11*($AC$9-$AC$117)+AD11*($AD$9-$AD$117)+AE11*($AE$9-$AE$117)+AF11*($AF$9-$AF$117)+AG11*($AG$9-$AG$117)+AH11*($AH$9-$AH$117)+AB11*($AB$9-$AB$117)</f>
        <v>0</v>
      </c>
      <c r="AM11" s="179"/>
    </row>
    <row r="12" spans="1:39" ht="12.75">
      <c r="A12" s="14"/>
      <c r="B12" s="13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202"/>
      <c r="W12" s="160"/>
      <c r="X12" s="160"/>
      <c r="Y12" s="160"/>
      <c r="Z12" s="161"/>
      <c r="AA12" s="160"/>
      <c r="AB12" s="170"/>
      <c r="AC12" s="160"/>
      <c r="AD12" s="170"/>
      <c r="AE12" s="164"/>
      <c r="AF12" s="170"/>
      <c r="AG12" s="164"/>
      <c r="AH12" s="166"/>
      <c r="AI12" s="58">
        <f aca="true" t="shared" si="1" ref="AI12:AI75">$C$9*C12+$D$9*D12+$E$9*E12+$F$9*F12+$G$9*G12+$H$9*H12+$I$9*I12+$J$9*J12+$K$9*K12+$L$9*L12+$M$9*M12+$N$9*N12+$O$9*O12+$P$9*P12+$Q$9*Q12+$R$9*R12+$S$9*S12+$T$9*T12+$U$9*U12+$V$9*V12+$W$9*W12+$X$9*X12+$Y$9*Y12+$Z$9*Z12+$AA$9*AA12+$AB$9*AB12+$AC$9*AC12+$AD$9*AD12+$AE$9*AE12+$AF$9*AF12+$AG$9*AG12+$AH$9*AH12</f>
        <v>0</v>
      </c>
      <c r="AJ12" s="25">
        <f t="shared" si="0"/>
        <v>0</v>
      </c>
      <c r="AK12" s="93">
        <f aca="true" t="shared" si="2" ref="AK12:AK75">C12*($C$9-$C$117)+D12*($D$9-$D$117)+E12*($E$9-$E$117)+F12*($F$9-$F$117)+G12*($G$9-$G$117)+H12*($H$9-$H$117)+I12*($I$9-$I$117)+J12*($J$9-$J$117)+K12*($K$9-$K$117)+L12*($L$9-$L$117)+M12*($M$9-$M$117)+N12*($N$9-$N$117)+O12*($O$9-$O$117)+P12*($P$9-$P$117)+Q12*($Q$9-$Q$117)+R12*($R$9-$R$117)+S12*($S$9-$S$117)+T12*($T$9-$T$117)+U12*($U$9-$U$117)+V12*($V$9-$V$117)++W12*($W$9-$W$117)+X12*($X$9-$X$117)+Y12*($Y$9-$Y$117)+Z12*($Z$9-$Z$117)+AA12*($AA$9+$AA$117)+AC12*($AC$9-$AC$117)+AD12*($AD$9-$AD$117)+AE12*($AE$9-$AE$117)+AF12*($AF$9-$AF$117)+AG12*($AG$9-$AG$117)+AH12*($AH$9-$AH$117)+AB12*($AB$9-$AB$117)</f>
        <v>0</v>
      </c>
      <c r="AM12" s="179"/>
    </row>
    <row r="13" spans="1:39" ht="12.75">
      <c r="A13" s="14"/>
      <c r="B13" s="13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2"/>
      <c r="W13" s="160"/>
      <c r="X13" s="160"/>
      <c r="Y13" s="160"/>
      <c r="Z13" s="161"/>
      <c r="AA13" s="160"/>
      <c r="AB13" s="170"/>
      <c r="AC13" s="160"/>
      <c r="AD13" s="170"/>
      <c r="AE13" s="170"/>
      <c r="AF13" s="170"/>
      <c r="AG13" s="164"/>
      <c r="AH13" s="166"/>
      <c r="AI13" s="58">
        <f t="shared" si="1"/>
        <v>0</v>
      </c>
      <c r="AJ13" s="25">
        <f t="shared" si="0"/>
        <v>0</v>
      </c>
      <c r="AK13" s="93">
        <f t="shared" si="2"/>
        <v>0</v>
      </c>
      <c r="AM13" s="179"/>
    </row>
    <row r="14" spans="1:39" ht="12.75">
      <c r="A14" s="14"/>
      <c r="B14" s="1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2"/>
      <c r="W14" s="160"/>
      <c r="X14" s="160"/>
      <c r="Y14" s="160"/>
      <c r="Z14" s="161"/>
      <c r="AA14" s="160"/>
      <c r="AB14" s="170"/>
      <c r="AC14" s="170"/>
      <c r="AD14" s="170"/>
      <c r="AE14" s="170"/>
      <c r="AF14" s="170"/>
      <c r="AG14" s="164"/>
      <c r="AH14" s="166"/>
      <c r="AI14" s="58">
        <f t="shared" si="1"/>
        <v>0</v>
      </c>
      <c r="AJ14" s="25">
        <f t="shared" si="0"/>
        <v>0</v>
      </c>
      <c r="AK14" s="93">
        <f t="shared" si="2"/>
        <v>0</v>
      </c>
      <c r="AM14" s="179"/>
    </row>
    <row r="15" spans="1:39" ht="12.75">
      <c r="A15" s="14"/>
      <c r="B15" s="13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2"/>
      <c r="W15" s="160"/>
      <c r="X15" s="160"/>
      <c r="Y15" s="160"/>
      <c r="Z15" s="161"/>
      <c r="AA15" s="160"/>
      <c r="AB15" s="170"/>
      <c r="AC15" s="170"/>
      <c r="AD15" s="170"/>
      <c r="AE15" s="170"/>
      <c r="AF15" s="170"/>
      <c r="AG15" s="170"/>
      <c r="AH15" s="166"/>
      <c r="AI15" s="58">
        <f t="shared" si="1"/>
        <v>0</v>
      </c>
      <c r="AJ15" s="25">
        <f t="shared" si="0"/>
        <v>0</v>
      </c>
      <c r="AK15" s="93">
        <f t="shared" si="2"/>
        <v>0</v>
      </c>
      <c r="AM15" s="179"/>
    </row>
    <row r="16" spans="1:39" ht="12.75">
      <c r="A16" s="14"/>
      <c r="B16" s="13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02"/>
      <c r="W16" s="160"/>
      <c r="X16" s="160"/>
      <c r="Y16" s="160"/>
      <c r="Z16" s="161"/>
      <c r="AA16" s="160"/>
      <c r="AB16" s="170"/>
      <c r="AC16" s="170"/>
      <c r="AD16" s="170"/>
      <c r="AE16" s="170"/>
      <c r="AF16" s="170"/>
      <c r="AG16" s="170"/>
      <c r="AH16" s="170"/>
      <c r="AI16" s="58">
        <f t="shared" si="1"/>
        <v>0</v>
      </c>
      <c r="AJ16" s="25">
        <f t="shared" si="0"/>
        <v>0</v>
      </c>
      <c r="AK16" s="93">
        <f t="shared" si="2"/>
        <v>0</v>
      </c>
      <c r="AM16" s="179"/>
    </row>
    <row r="17" spans="1:39" ht="12.75">
      <c r="A17" s="14"/>
      <c r="B17" s="13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02"/>
      <c r="W17" s="160"/>
      <c r="X17" s="160"/>
      <c r="Y17" s="160"/>
      <c r="Z17" s="161"/>
      <c r="AA17" s="160"/>
      <c r="AB17" s="170"/>
      <c r="AC17" s="170"/>
      <c r="AD17" s="170"/>
      <c r="AE17" s="170"/>
      <c r="AF17" s="170"/>
      <c r="AG17" s="170"/>
      <c r="AH17" s="170"/>
      <c r="AI17" s="58">
        <f t="shared" si="1"/>
        <v>0</v>
      </c>
      <c r="AJ17" s="25">
        <f t="shared" si="0"/>
        <v>0</v>
      </c>
      <c r="AK17" s="93">
        <f t="shared" si="2"/>
        <v>0</v>
      </c>
      <c r="AM17" s="179"/>
    </row>
    <row r="18" spans="1:39" ht="12.75">
      <c r="A18" s="14"/>
      <c r="B18" s="13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02"/>
      <c r="W18" s="160"/>
      <c r="X18" s="160"/>
      <c r="Y18" s="160"/>
      <c r="Z18" s="161"/>
      <c r="AA18" s="160"/>
      <c r="AB18" s="170"/>
      <c r="AC18" s="170"/>
      <c r="AD18" s="170"/>
      <c r="AE18" s="170"/>
      <c r="AF18" s="170"/>
      <c r="AG18" s="170"/>
      <c r="AH18" s="170"/>
      <c r="AI18" s="58">
        <f t="shared" si="1"/>
        <v>0</v>
      </c>
      <c r="AJ18" s="25">
        <f t="shared" si="0"/>
        <v>0</v>
      </c>
      <c r="AK18" s="93">
        <f t="shared" si="2"/>
        <v>0</v>
      </c>
      <c r="AM18" s="179"/>
    </row>
    <row r="19" spans="1:39" ht="12.75">
      <c r="A19" s="14"/>
      <c r="B19" s="1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02"/>
      <c r="W19" s="160"/>
      <c r="X19" s="160"/>
      <c r="Y19" s="160"/>
      <c r="Z19" s="161"/>
      <c r="AA19" s="160"/>
      <c r="AB19" s="170"/>
      <c r="AC19" s="170"/>
      <c r="AD19" s="170"/>
      <c r="AE19" s="170"/>
      <c r="AF19" s="170"/>
      <c r="AG19" s="170"/>
      <c r="AH19" s="170"/>
      <c r="AI19" s="58">
        <f t="shared" si="1"/>
        <v>0</v>
      </c>
      <c r="AJ19" s="25">
        <f t="shared" si="0"/>
        <v>0</v>
      </c>
      <c r="AK19" s="93">
        <f t="shared" si="2"/>
        <v>0</v>
      </c>
      <c r="AM19" s="179"/>
    </row>
    <row r="20" spans="1:39" ht="12.75">
      <c r="A20" s="14"/>
      <c r="B20" s="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02"/>
      <c r="W20" s="160"/>
      <c r="X20" s="160"/>
      <c r="Y20" s="160"/>
      <c r="Z20" s="161"/>
      <c r="AA20" s="160"/>
      <c r="AB20" s="170"/>
      <c r="AC20" s="170"/>
      <c r="AD20" s="170"/>
      <c r="AE20" s="170"/>
      <c r="AF20" s="170"/>
      <c r="AG20" s="170"/>
      <c r="AH20" s="170"/>
      <c r="AI20" s="58">
        <f t="shared" si="1"/>
        <v>0</v>
      </c>
      <c r="AJ20" s="25">
        <f t="shared" si="0"/>
        <v>0</v>
      </c>
      <c r="AK20" s="93">
        <f t="shared" si="2"/>
        <v>0</v>
      </c>
      <c r="AM20" s="179"/>
    </row>
    <row r="21" spans="1:39" ht="12.75">
      <c r="A21" s="14"/>
      <c r="B21" s="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02"/>
      <c r="W21" s="160"/>
      <c r="X21" s="160"/>
      <c r="Y21" s="160"/>
      <c r="Z21" s="161"/>
      <c r="AA21" s="160"/>
      <c r="AB21" s="170"/>
      <c r="AC21" s="170"/>
      <c r="AD21" s="170"/>
      <c r="AE21" s="170"/>
      <c r="AF21" s="170"/>
      <c r="AG21" s="170"/>
      <c r="AH21" s="170"/>
      <c r="AI21" s="58">
        <f t="shared" si="1"/>
        <v>0</v>
      </c>
      <c r="AJ21" s="25">
        <f t="shared" si="0"/>
        <v>0</v>
      </c>
      <c r="AK21" s="93">
        <f t="shared" si="2"/>
        <v>0</v>
      </c>
      <c r="AM21" s="179"/>
    </row>
    <row r="22" spans="1:39" ht="12.75">
      <c r="A22" s="14"/>
      <c r="B22" s="13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02"/>
      <c r="W22" s="160"/>
      <c r="X22" s="160"/>
      <c r="Y22" s="160"/>
      <c r="Z22" s="161"/>
      <c r="AA22" s="160"/>
      <c r="AB22" s="170"/>
      <c r="AC22" s="170"/>
      <c r="AD22" s="170"/>
      <c r="AE22" s="170"/>
      <c r="AF22" s="170"/>
      <c r="AG22" s="170"/>
      <c r="AH22" s="170"/>
      <c r="AI22" s="58">
        <f t="shared" si="1"/>
        <v>0</v>
      </c>
      <c r="AJ22" s="25">
        <f t="shared" si="0"/>
        <v>0</v>
      </c>
      <c r="AK22" s="93">
        <f t="shared" si="2"/>
        <v>0</v>
      </c>
      <c r="AM22" s="179"/>
    </row>
    <row r="23" spans="1:39" ht="12.75">
      <c r="A23" s="14"/>
      <c r="B23" s="1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02"/>
      <c r="W23" s="160"/>
      <c r="X23" s="160"/>
      <c r="Y23" s="160"/>
      <c r="Z23" s="161"/>
      <c r="AA23" s="160"/>
      <c r="AB23" s="170"/>
      <c r="AC23" s="170"/>
      <c r="AD23" s="170"/>
      <c r="AE23" s="170"/>
      <c r="AF23" s="170"/>
      <c r="AG23" s="170"/>
      <c r="AH23" s="170"/>
      <c r="AI23" s="58">
        <f t="shared" si="1"/>
        <v>0</v>
      </c>
      <c r="AJ23" s="25">
        <f t="shared" si="0"/>
        <v>0</v>
      </c>
      <c r="AK23" s="93">
        <f t="shared" si="2"/>
        <v>0</v>
      </c>
      <c r="AM23" s="179"/>
    </row>
    <row r="24" spans="1:39" ht="12.75">
      <c r="A24" s="14"/>
      <c r="B24" s="1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202"/>
      <c r="W24" s="160"/>
      <c r="X24" s="160"/>
      <c r="Y24" s="160"/>
      <c r="Z24" s="161"/>
      <c r="AA24" s="160"/>
      <c r="AB24" s="170"/>
      <c r="AC24" s="170"/>
      <c r="AD24" s="170"/>
      <c r="AE24" s="170"/>
      <c r="AF24" s="170"/>
      <c r="AG24" s="170"/>
      <c r="AH24" s="170"/>
      <c r="AI24" s="58">
        <f t="shared" si="1"/>
        <v>0</v>
      </c>
      <c r="AJ24" s="25">
        <f t="shared" si="0"/>
        <v>0</v>
      </c>
      <c r="AK24" s="93">
        <f t="shared" si="2"/>
        <v>0</v>
      </c>
      <c r="AM24" s="179"/>
    </row>
    <row r="25" spans="1:39" ht="12.75">
      <c r="A25" s="14"/>
      <c r="B25" s="13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202"/>
      <c r="W25" s="160"/>
      <c r="X25" s="160"/>
      <c r="Y25" s="160"/>
      <c r="Z25" s="161"/>
      <c r="AA25" s="160"/>
      <c r="AB25" s="170"/>
      <c r="AC25" s="170"/>
      <c r="AD25" s="170"/>
      <c r="AE25" s="170"/>
      <c r="AF25" s="170"/>
      <c r="AG25" s="170"/>
      <c r="AH25" s="170"/>
      <c r="AI25" s="58">
        <f t="shared" si="1"/>
        <v>0</v>
      </c>
      <c r="AJ25" s="25">
        <f t="shared" si="0"/>
        <v>0</v>
      </c>
      <c r="AK25" s="93">
        <f t="shared" si="2"/>
        <v>0</v>
      </c>
      <c r="AM25" s="179"/>
    </row>
    <row r="26" spans="1:39" ht="12.75">
      <c r="A26" s="14"/>
      <c r="B26" s="13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202"/>
      <c r="W26" s="160"/>
      <c r="X26" s="160"/>
      <c r="Y26" s="160"/>
      <c r="Z26" s="161"/>
      <c r="AA26" s="160"/>
      <c r="AB26" s="170"/>
      <c r="AC26" s="170"/>
      <c r="AD26" s="170"/>
      <c r="AE26" s="170"/>
      <c r="AF26" s="170"/>
      <c r="AG26" s="170"/>
      <c r="AH26" s="170"/>
      <c r="AI26" s="58">
        <f t="shared" si="1"/>
        <v>0</v>
      </c>
      <c r="AJ26" s="25">
        <f t="shared" si="0"/>
        <v>0</v>
      </c>
      <c r="AK26" s="93">
        <f t="shared" si="2"/>
        <v>0</v>
      </c>
      <c r="AM26" s="179"/>
    </row>
    <row r="27" spans="1:39" ht="12.75">
      <c r="A27" s="14"/>
      <c r="B27" s="13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171"/>
      <c r="R27" s="170"/>
      <c r="S27" s="171"/>
      <c r="T27" s="171"/>
      <c r="U27" s="171"/>
      <c r="V27" s="202"/>
      <c r="W27" s="160"/>
      <c r="X27" s="160"/>
      <c r="Y27" s="160"/>
      <c r="Z27" s="161"/>
      <c r="AA27" s="160"/>
      <c r="AB27" s="170"/>
      <c r="AC27" s="170"/>
      <c r="AD27" s="170"/>
      <c r="AE27" s="170"/>
      <c r="AF27" s="170"/>
      <c r="AG27" s="170"/>
      <c r="AH27" s="170"/>
      <c r="AI27" s="58">
        <f t="shared" si="1"/>
        <v>0</v>
      </c>
      <c r="AJ27" s="25">
        <f t="shared" si="0"/>
        <v>0</v>
      </c>
      <c r="AK27" s="93">
        <f t="shared" si="2"/>
        <v>0</v>
      </c>
      <c r="AM27" s="179"/>
    </row>
    <row r="28" spans="1:39" ht="12.75">
      <c r="A28" s="14"/>
      <c r="B28" s="13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202"/>
      <c r="W28" s="160"/>
      <c r="X28" s="160"/>
      <c r="Y28" s="160"/>
      <c r="Z28" s="161"/>
      <c r="AA28" s="160"/>
      <c r="AB28" s="170"/>
      <c r="AC28" s="170"/>
      <c r="AD28" s="170"/>
      <c r="AE28" s="170"/>
      <c r="AF28" s="170"/>
      <c r="AG28" s="170"/>
      <c r="AH28" s="170"/>
      <c r="AI28" s="58">
        <f t="shared" si="1"/>
        <v>0</v>
      </c>
      <c r="AJ28" s="25">
        <f t="shared" si="0"/>
        <v>0</v>
      </c>
      <c r="AK28" s="93">
        <f t="shared" si="2"/>
        <v>0</v>
      </c>
      <c r="AM28" s="179"/>
    </row>
    <row r="29" spans="1:39" ht="12.75">
      <c r="A29" s="14"/>
      <c r="B29" s="13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1"/>
      <c r="S29" s="170"/>
      <c r="T29" s="170"/>
      <c r="U29" s="170"/>
      <c r="V29" s="202"/>
      <c r="W29" s="160"/>
      <c r="X29" s="160"/>
      <c r="Y29" s="160"/>
      <c r="Z29" s="161"/>
      <c r="AA29" s="160"/>
      <c r="AB29" s="170"/>
      <c r="AC29" s="170"/>
      <c r="AD29" s="170"/>
      <c r="AE29" s="170"/>
      <c r="AF29" s="170"/>
      <c r="AG29" s="170"/>
      <c r="AH29" s="170"/>
      <c r="AI29" s="58">
        <f t="shared" si="1"/>
        <v>0</v>
      </c>
      <c r="AJ29" s="25">
        <f t="shared" si="0"/>
        <v>0</v>
      </c>
      <c r="AK29" s="93">
        <f t="shared" si="2"/>
        <v>0</v>
      </c>
      <c r="AM29" s="179"/>
    </row>
    <row r="30" spans="1:39" ht="12.75">
      <c r="A30" s="14"/>
      <c r="B30" s="13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0"/>
      <c r="T30" s="170"/>
      <c r="U30" s="170"/>
      <c r="V30" s="202"/>
      <c r="W30" s="160"/>
      <c r="X30" s="160"/>
      <c r="Y30" s="160"/>
      <c r="Z30" s="161"/>
      <c r="AA30" s="160"/>
      <c r="AB30" s="170"/>
      <c r="AC30" s="170"/>
      <c r="AD30" s="170"/>
      <c r="AE30" s="170"/>
      <c r="AF30" s="170"/>
      <c r="AG30" s="170"/>
      <c r="AH30" s="170"/>
      <c r="AI30" s="58">
        <f t="shared" si="1"/>
        <v>0</v>
      </c>
      <c r="AJ30" s="25">
        <f aca="true" t="shared" si="3" ref="AJ30:AJ50">SUM(C30:X30,AB30:AH30)</f>
        <v>0</v>
      </c>
      <c r="AK30" s="93">
        <f t="shared" si="2"/>
        <v>0</v>
      </c>
      <c r="AM30" s="179"/>
    </row>
    <row r="31" spans="1:39" ht="12.75">
      <c r="A31" s="14"/>
      <c r="B31" s="13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0"/>
      <c r="T31" s="170"/>
      <c r="U31" s="170"/>
      <c r="V31" s="202"/>
      <c r="W31" s="160"/>
      <c r="X31" s="160"/>
      <c r="Y31" s="160"/>
      <c r="Z31" s="161"/>
      <c r="AA31" s="160"/>
      <c r="AB31" s="170"/>
      <c r="AC31" s="170"/>
      <c r="AD31" s="170"/>
      <c r="AE31" s="170"/>
      <c r="AF31" s="170"/>
      <c r="AG31" s="170"/>
      <c r="AH31" s="170"/>
      <c r="AI31" s="58">
        <f t="shared" si="1"/>
        <v>0</v>
      </c>
      <c r="AJ31" s="25">
        <f t="shared" si="3"/>
        <v>0</v>
      </c>
      <c r="AK31" s="93">
        <f t="shared" si="2"/>
        <v>0</v>
      </c>
      <c r="AM31" s="179"/>
    </row>
    <row r="32" spans="1:39" ht="12.75">
      <c r="A32" s="14"/>
      <c r="B32" s="13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0"/>
      <c r="T32" s="170"/>
      <c r="U32" s="170"/>
      <c r="V32" s="202"/>
      <c r="W32" s="160"/>
      <c r="X32" s="160"/>
      <c r="Y32" s="160"/>
      <c r="Z32" s="161"/>
      <c r="AA32" s="160"/>
      <c r="AB32" s="170"/>
      <c r="AC32" s="170"/>
      <c r="AD32" s="170"/>
      <c r="AE32" s="170"/>
      <c r="AF32" s="170"/>
      <c r="AG32" s="170"/>
      <c r="AH32" s="170"/>
      <c r="AI32" s="58">
        <f t="shared" si="1"/>
        <v>0</v>
      </c>
      <c r="AJ32" s="25">
        <f t="shared" si="3"/>
        <v>0</v>
      </c>
      <c r="AK32" s="93">
        <f t="shared" si="2"/>
        <v>0</v>
      </c>
      <c r="AM32" s="179"/>
    </row>
    <row r="33" spans="1:39" ht="12.75">
      <c r="A33" s="14"/>
      <c r="B33" s="13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70"/>
      <c r="T33" s="170"/>
      <c r="U33" s="170"/>
      <c r="V33" s="202"/>
      <c r="W33" s="160"/>
      <c r="X33" s="160"/>
      <c r="Y33" s="160"/>
      <c r="Z33" s="161"/>
      <c r="AA33" s="160"/>
      <c r="AB33" s="170"/>
      <c r="AC33" s="170"/>
      <c r="AD33" s="170"/>
      <c r="AE33" s="170"/>
      <c r="AF33" s="170"/>
      <c r="AG33" s="170"/>
      <c r="AH33" s="170"/>
      <c r="AI33" s="58">
        <f t="shared" si="1"/>
        <v>0</v>
      </c>
      <c r="AJ33" s="25">
        <f t="shared" si="3"/>
        <v>0</v>
      </c>
      <c r="AK33" s="93">
        <f t="shared" si="2"/>
        <v>0</v>
      </c>
      <c r="AM33" s="179"/>
    </row>
    <row r="34" spans="1:39" ht="12.75">
      <c r="A34" s="14"/>
      <c r="B34" s="13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170"/>
      <c r="T34" s="170"/>
      <c r="U34" s="170"/>
      <c r="V34" s="202"/>
      <c r="W34" s="160"/>
      <c r="X34" s="160"/>
      <c r="Y34" s="160"/>
      <c r="Z34" s="161"/>
      <c r="AA34" s="160"/>
      <c r="AB34" s="170"/>
      <c r="AC34" s="170"/>
      <c r="AD34" s="170"/>
      <c r="AE34" s="170"/>
      <c r="AF34" s="170"/>
      <c r="AG34" s="170"/>
      <c r="AH34" s="170"/>
      <c r="AI34" s="58">
        <f t="shared" si="1"/>
        <v>0</v>
      </c>
      <c r="AJ34" s="25">
        <f t="shared" si="3"/>
        <v>0</v>
      </c>
      <c r="AK34" s="93">
        <f t="shared" si="2"/>
        <v>0</v>
      </c>
      <c r="AM34" s="179"/>
    </row>
    <row r="35" spans="1:39" ht="12.75">
      <c r="A35" s="14"/>
      <c r="B35" s="13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170"/>
      <c r="T35" s="170"/>
      <c r="U35" s="170"/>
      <c r="V35" s="202"/>
      <c r="W35" s="160"/>
      <c r="X35" s="160"/>
      <c r="Y35" s="160"/>
      <c r="Z35" s="161"/>
      <c r="AA35" s="160"/>
      <c r="AB35" s="170"/>
      <c r="AC35" s="170"/>
      <c r="AD35" s="170"/>
      <c r="AE35" s="170"/>
      <c r="AF35" s="170"/>
      <c r="AG35" s="170"/>
      <c r="AH35" s="170"/>
      <c r="AI35" s="58">
        <f t="shared" si="1"/>
        <v>0</v>
      </c>
      <c r="AJ35" s="25">
        <f t="shared" si="3"/>
        <v>0</v>
      </c>
      <c r="AK35" s="93">
        <f t="shared" si="2"/>
        <v>0</v>
      </c>
      <c r="AM35" s="179"/>
    </row>
    <row r="36" spans="1:39" ht="12.75">
      <c r="A36" s="14"/>
      <c r="B36" s="13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/>
      <c r="S36" s="170"/>
      <c r="T36" s="170"/>
      <c r="U36" s="170"/>
      <c r="V36" s="202"/>
      <c r="W36" s="160"/>
      <c r="X36" s="160"/>
      <c r="Y36" s="160"/>
      <c r="Z36" s="161"/>
      <c r="AA36" s="160"/>
      <c r="AB36" s="170"/>
      <c r="AC36" s="170"/>
      <c r="AD36" s="170"/>
      <c r="AE36" s="170"/>
      <c r="AF36" s="170"/>
      <c r="AG36" s="170"/>
      <c r="AH36" s="170"/>
      <c r="AI36" s="58">
        <f t="shared" si="1"/>
        <v>0</v>
      </c>
      <c r="AJ36" s="25">
        <f t="shared" si="3"/>
        <v>0</v>
      </c>
      <c r="AK36" s="93">
        <f t="shared" si="2"/>
        <v>0</v>
      </c>
      <c r="AM36" s="179"/>
    </row>
    <row r="37" spans="1:39" ht="12.75">
      <c r="A37" s="14"/>
      <c r="B37" s="13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70"/>
      <c r="T37" s="170"/>
      <c r="U37" s="170"/>
      <c r="V37" s="202"/>
      <c r="W37" s="160"/>
      <c r="X37" s="160"/>
      <c r="Y37" s="160"/>
      <c r="Z37" s="161"/>
      <c r="AA37" s="160"/>
      <c r="AB37" s="170"/>
      <c r="AC37" s="170"/>
      <c r="AD37" s="170"/>
      <c r="AE37" s="170"/>
      <c r="AF37" s="170"/>
      <c r="AG37" s="170"/>
      <c r="AH37" s="170"/>
      <c r="AI37" s="58">
        <f t="shared" si="1"/>
        <v>0</v>
      </c>
      <c r="AJ37" s="25">
        <f t="shared" si="3"/>
        <v>0</v>
      </c>
      <c r="AK37" s="93">
        <f t="shared" si="2"/>
        <v>0</v>
      </c>
      <c r="AM37" s="179"/>
    </row>
    <row r="38" spans="1:39" ht="12.75">
      <c r="A38" s="14"/>
      <c r="B38" s="13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70"/>
      <c r="T38" s="170"/>
      <c r="U38" s="170"/>
      <c r="V38" s="202"/>
      <c r="W38" s="160"/>
      <c r="X38" s="160"/>
      <c r="Y38" s="160"/>
      <c r="Z38" s="161"/>
      <c r="AA38" s="160"/>
      <c r="AB38" s="170"/>
      <c r="AC38" s="170"/>
      <c r="AD38" s="170"/>
      <c r="AE38" s="170"/>
      <c r="AF38" s="170"/>
      <c r="AG38" s="170"/>
      <c r="AH38" s="170"/>
      <c r="AI38" s="58">
        <f t="shared" si="1"/>
        <v>0</v>
      </c>
      <c r="AJ38" s="25">
        <f t="shared" si="3"/>
        <v>0</v>
      </c>
      <c r="AK38" s="93">
        <f t="shared" si="2"/>
        <v>0</v>
      </c>
      <c r="AM38" s="179"/>
    </row>
    <row r="39" spans="1:39" ht="12.75">
      <c r="A39" s="14"/>
      <c r="B39" s="13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1"/>
      <c r="S39" s="170"/>
      <c r="T39" s="170"/>
      <c r="U39" s="170"/>
      <c r="V39" s="202"/>
      <c r="W39" s="160"/>
      <c r="X39" s="160"/>
      <c r="Y39" s="160"/>
      <c r="Z39" s="161"/>
      <c r="AA39" s="160"/>
      <c r="AB39" s="170"/>
      <c r="AC39" s="170"/>
      <c r="AD39" s="170"/>
      <c r="AE39" s="170"/>
      <c r="AF39" s="170"/>
      <c r="AG39" s="170"/>
      <c r="AH39" s="170"/>
      <c r="AI39" s="58">
        <f t="shared" si="1"/>
        <v>0</v>
      </c>
      <c r="AJ39" s="25">
        <f t="shared" si="3"/>
        <v>0</v>
      </c>
      <c r="AK39" s="93">
        <f t="shared" si="2"/>
        <v>0</v>
      </c>
      <c r="AM39" s="179"/>
    </row>
    <row r="40" spans="1:39" ht="12.75">
      <c r="A40" s="14"/>
      <c r="B40" s="1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/>
      <c r="S40" s="170"/>
      <c r="T40" s="170"/>
      <c r="U40" s="170"/>
      <c r="V40" s="202"/>
      <c r="W40" s="160"/>
      <c r="X40" s="160"/>
      <c r="Y40" s="160"/>
      <c r="Z40" s="161"/>
      <c r="AA40" s="160"/>
      <c r="AB40" s="170"/>
      <c r="AC40" s="170"/>
      <c r="AD40" s="170"/>
      <c r="AE40" s="170"/>
      <c r="AF40" s="170"/>
      <c r="AG40" s="170"/>
      <c r="AH40" s="170"/>
      <c r="AI40" s="58">
        <f t="shared" si="1"/>
        <v>0</v>
      </c>
      <c r="AJ40" s="25">
        <f t="shared" si="3"/>
        <v>0</v>
      </c>
      <c r="AK40" s="93">
        <f t="shared" si="2"/>
        <v>0</v>
      </c>
      <c r="AM40" s="179"/>
    </row>
    <row r="41" spans="1:39" ht="12.75">
      <c r="A41" s="14"/>
      <c r="B41" s="13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1"/>
      <c r="S41" s="170"/>
      <c r="T41" s="170"/>
      <c r="U41" s="170"/>
      <c r="V41" s="202"/>
      <c r="W41" s="160"/>
      <c r="X41" s="160"/>
      <c r="Y41" s="160"/>
      <c r="Z41" s="161"/>
      <c r="AA41" s="160"/>
      <c r="AB41" s="170"/>
      <c r="AC41" s="170"/>
      <c r="AD41" s="170"/>
      <c r="AE41" s="170"/>
      <c r="AF41" s="170"/>
      <c r="AG41" s="170"/>
      <c r="AH41" s="170"/>
      <c r="AI41" s="58">
        <f t="shared" si="1"/>
        <v>0</v>
      </c>
      <c r="AJ41" s="25">
        <f t="shared" si="3"/>
        <v>0</v>
      </c>
      <c r="AK41" s="93">
        <f t="shared" si="2"/>
        <v>0</v>
      </c>
      <c r="AM41" s="179"/>
    </row>
    <row r="42" spans="1:39" ht="12.75">
      <c r="A42" s="14"/>
      <c r="B42" s="13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1"/>
      <c r="S42" s="170"/>
      <c r="T42" s="170"/>
      <c r="U42" s="170"/>
      <c r="V42" s="202"/>
      <c r="W42" s="160"/>
      <c r="X42" s="160"/>
      <c r="Y42" s="160"/>
      <c r="Z42" s="161"/>
      <c r="AA42" s="160"/>
      <c r="AB42" s="170"/>
      <c r="AC42" s="170"/>
      <c r="AD42" s="170"/>
      <c r="AE42" s="170"/>
      <c r="AF42" s="170"/>
      <c r="AG42" s="170"/>
      <c r="AH42" s="170"/>
      <c r="AI42" s="58">
        <f t="shared" si="1"/>
        <v>0</v>
      </c>
      <c r="AJ42" s="25">
        <f t="shared" si="3"/>
        <v>0</v>
      </c>
      <c r="AK42" s="93">
        <f t="shared" si="2"/>
        <v>0</v>
      </c>
      <c r="AM42" s="179"/>
    </row>
    <row r="43" spans="1:39" ht="12.75">
      <c r="A43" s="14"/>
      <c r="B43" s="1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170"/>
      <c r="T43" s="170"/>
      <c r="U43" s="170"/>
      <c r="V43" s="202"/>
      <c r="W43" s="160"/>
      <c r="X43" s="160"/>
      <c r="Y43" s="160"/>
      <c r="Z43" s="161"/>
      <c r="AA43" s="160"/>
      <c r="AB43" s="170"/>
      <c r="AC43" s="170"/>
      <c r="AD43" s="170"/>
      <c r="AE43" s="170"/>
      <c r="AF43" s="170"/>
      <c r="AG43" s="170"/>
      <c r="AH43" s="170"/>
      <c r="AI43" s="58">
        <f t="shared" si="1"/>
        <v>0</v>
      </c>
      <c r="AJ43" s="25">
        <f t="shared" si="3"/>
        <v>0</v>
      </c>
      <c r="AK43" s="93">
        <f t="shared" si="2"/>
        <v>0</v>
      </c>
      <c r="AM43" s="179"/>
    </row>
    <row r="44" spans="1:39" ht="12.75">
      <c r="A44" s="14"/>
      <c r="B44" s="1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/>
      <c r="S44" s="170"/>
      <c r="T44" s="170"/>
      <c r="U44" s="170"/>
      <c r="V44" s="202"/>
      <c r="W44" s="160"/>
      <c r="X44" s="160"/>
      <c r="Y44" s="160"/>
      <c r="Z44" s="161"/>
      <c r="AA44" s="160"/>
      <c r="AB44" s="170"/>
      <c r="AC44" s="170"/>
      <c r="AD44" s="170"/>
      <c r="AE44" s="170"/>
      <c r="AF44" s="170"/>
      <c r="AG44" s="170"/>
      <c r="AH44" s="170"/>
      <c r="AI44" s="58">
        <f t="shared" si="1"/>
        <v>0</v>
      </c>
      <c r="AJ44" s="25">
        <f t="shared" si="3"/>
        <v>0</v>
      </c>
      <c r="AK44" s="93">
        <f t="shared" si="2"/>
        <v>0</v>
      </c>
      <c r="AM44" s="179"/>
    </row>
    <row r="45" spans="1:39" ht="12.75">
      <c r="A45" s="14"/>
      <c r="B45" s="13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1"/>
      <c r="S45" s="170"/>
      <c r="T45" s="170"/>
      <c r="U45" s="170"/>
      <c r="V45" s="202"/>
      <c r="W45" s="160"/>
      <c r="X45" s="160"/>
      <c r="Y45" s="160"/>
      <c r="Z45" s="161"/>
      <c r="AA45" s="160"/>
      <c r="AB45" s="170"/>
      <c r="AC45" s="170"/>
      <c r="AD45" s="170"/>
      <c r="AE45" s="170"/>
      <c r="AF45" s="170"/>
      <c r="AG45" s="170"/>
      <c r="AH45" s="170"/>
      <c r="AI45" s="58">
        <f t="shared" si="1"/>
        <v>0</v>
      </c>
      <c r="AJ45" s="25">
        <f t="shared" si="3"/>
        <v>0</v>
      </c>
      <c r="AK45" s="93">
        <f t="shared" si="2"/>
        <v>0</v>
      </c>
      <c r="AM45" s="179"/>
    </row>
    <row r="46" spans="1:39" ht="12.75">
      <c r="A46" s="14"/>
      <c r="B46" s="13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170"/>
      <c r="T46" s="170"/>
      <c r="U46" s="170"/>
      <c r="V46" s="202"/>
      <c r="W46" s="160"/>
      <c r="X46" s="160"/>
      <c r="Y46" s="160"/>
      <c r="Z46" s="161"/>
      <c r="AA46" s="160"/>
      <c r="AB46" s="170"/>
      <c r="AC46" s="170"/>
      <c r="AD46" s="170"/>
      <c r="AE46" s="170"/>
      <c r="AF46" s="170"/>
      <c r="AG46" s="170"/>
      <c r="AH46" s="170"/>
      <c r="AI46" s="58">
        <f t="shared" si="1"/>
        <v>0</v>
      </c>
      <c r="AJ46" s="25">
        <f t="shared" si="3"/>
        <v>0</v>
      </c>
      <c r="AK46" s="93">
        <f t="shared" si="2"/>
        <v>0</v>
      </c>
      <c r="AM46" s="179"/>
    </row>
    <row r="47" spans="1:39" ht="12.75">
      <c r="A47" s="14"/>
      <c r="B47" s="13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1"/>
      <c r="S47" s="170"/>
      <c r="T47" s="170"/>
      <c r="U47" s="170"/>
      <c r="V47" s="202"/>
      <c r="W47" s="160"/>
      <c r="X47" s="160"/>
      <c r="Y47" s="160"/>
      <c r="Z47" s="161"/>
      <c r="AA47" s="160"/>
      <c r="AB47" s="170"/>
      <c r="AC47" s="170"/>
      <c r="AD47" s="170"/>
      <c r="AE47" s="170"/>
      <c r="AF47" s="170"/>
      <c r="AG47" s="170"/>
      <c r="AH47" s="170"/>
      <c r="AI47" s="58">
        <f t="shared" si="1"/>
        <v>0</v>
      </c>
      <c r="AJ47" s="25">
        <f t="shared" si="3"/>
        <v>0</v>
      </c>
      <c r="AK47" s="93">
        <f t="shared" si="2"/>
        <v>0</v>
      </c>
      <c r="AM47" s="179"/>
    </row>
    <row r="48" spans="1:39" ht="12.75">
      <c r="A48" s="14"/>
      <c r="B48" s="13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  <c r="S48" s="170"/>
      <c r="T48" s="170"/>
      <c r="U48" s="170"/>
      <c r="V48" s="202"/>
      <c r="W48" s="160"/>
      <c r="X48" s="160"/>
      <c r="Y48" s="160"/>
      <c r="Z48" s="161"/>
      <c r="AA48" s="160"/>
      <c r="AB48" s="170"/>
      <c r="AC48" s="170"/>
      <c r="AD48" s="170"/>
      <c r="AE48" s="170"/>
      <c r="AF48" s="170"/>
      <c r="AG48" s="170"/>
      <c r="AH48" s="170"/>
      <c r="AI48" s="58">
        <f t="shared" si="1"/>
        <v>0</v>
      </c>
      <c r="AJ48" s="25">
        <f t="shared" si="3"/>
        <v>0</v>
      </c>
      <c r="AK48" s="93">
        <f t="shared" si="2"/>
        <v>0</v>
      </c>
      <c r="AM48" s="179"/>
    </row>
    <row r="49" spans="1:39" ht="12.75">
      <c r="A49" s="14"/>
      <c r="B49" s="1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S49" s="170"/>
      <c r="T49" s="170"/>
      <c r="U49" s="170"/>
      <c r="V49" s="202"/>
      <c r="W49" s="160"/>
      <c r="X49" s="160"/>
      <c r="Y49" s="160"/>
      <c r="Z49" s="161"/>
      <c r="AA49" s="160"/>
      <c r="AB49" s="170"/>
      <c r="AC49" s="170"/>
      <c r="AD49" s="170"/>
      <c r="AE49" s="170"/>
      <c r="AF49" s="170"/>
      <c r="AG49" s="170"/>
      <c r="AH49" s="170"/>
      <c r="AI49" s="58">
        <f t="shared" si="1"/>
        <v>0</v>
      </c>
      <c r="AJ49" s="25">
        <f t="shared" si="3"/>
        <v>0</v>
      </c>
      <c r="AK49" s="93">
        <f t="shared" si="2"/>
        <v>0</v>
      </c>
      <c r="AM49" s="179"/>
    </row>
    <row r="50" spans="1:39" ht="12.75">
      <c r="A50" s="14"/>
      <c r="B50" s="13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1"/>
      <c r="S50" s="170"/>
      <c r="T50" s="170"/>
      <c r="U50" s="170"/>
      <c r="V50" s="202"/>
      <c r="W50" s="160"/>
      <c r="X50" s="160"/>
      <c r="Y50" s="160"/>
      <c r="Z50" s="161"/>
      <c r="AA50" s="160"/>
      <c r="AB50" s="170"/>
      <c r="AC50" s="170"/>
      <c r="AD50" s="170"/>
      <c r="AE50" s="170"/>
      <c r="AF50" s="170"/>
      <c r="AG50" s="170"/>
      <c r="AH50" s="170"/>
      <c r="AI50" s="58">
        <f t="shared" si="1"/>
        <v>0</v>
      </c>
      <c r="AJ50" s="25">
        <f t="shared" si="3"/>
        <v>0</v>
      </c>
      <c r="AK50" s="93">
        <f t="shared" si="2"/>
        <v>0</v>
      </c>
      <c r="AM50" s="179"/>
    </row>
    <row r="51" spans="1:39" ht="12.75">
      <c r="A51" s="14"/>
      <c r="B51" s="1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202"/>
      <c r="W51" s="160"/>
      <c r="X51" s="160"/>
      <c r="Y51" s="160"/>
      <c r="Z51" s="161"/>
      <c r="AA51" s="160"/>
      <c r="AB51" s="170"/>
      <c r="AC51" s="170"/>
      <c r="AD51" s="170"/>
      <c r="AE51" s="170"/>
      <c r="AF51" s="170"/>
      <c r="AG51" s="170"/>
      <c r="AH51" s="170"/>
      <c r="AI51" s="58">
        <f t="shared" si="1"/>
        <v>0</v>
      </c>
      <c r="AJ51" s="25">
        <f aca="true" t="shared" si="4" ref="AJ51:AJ59">SUM(C51:X51,AB51:AH51)</f>
        <v>0</v>
      </c>
      <c r="AK51" s="93">
        <f t="shared" si="2"/>
        <v>0</v>
      </c>
      <c r="AM51" s="179"/>
    </row>
    <row r="52" spans="1:39" ht="12.75">
      <c r="A52" s="14"/>
      <c r="B52" s="13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202"/>
      <c r="W52" s="164"/>
      <c r="X52" s="164"/>
      <c r="Y52" s="160"/>
      <c r="Z52" s="164"/>
      <c r="AA52" s="160"/>
      <c r="AB52" s="170"/>
      <c r="AC52" s="170"/>
      <c r="AD52" s="163"/>
      <c r="AE52" s="170"/>
      <c r="AF52" s="165"/>
      <c r="AG52" s="170"/>
      <c r="AH52" s="170"/>
      <c r="AI52" s="58">
        <f t="shared" si="1"/>
        <v>0</v>
      </c>
      <c r="AJ52" s="25">
        <f t="shared" si="4"/>
        <v>0</v>
      </c>
      <c r="AK52" s="93">
        <f t="shared" si="2"/>
        <v>0</v>
      </c>
      <c r="AM52" s="179"/>
    </row>
    <row r="53" spans="1:39" ht="12.75">
      <c r="A53" s="14"/>
      <c r="B53" s="13"/>
      <c r="C53" s="169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202"/>
      <c r="W53" s="164"/>
      <c r="X53" s="164"/>
      <c r="Y53" s="164"/>
      <c r="Z53" s="164"/>
      <c r="AA53" s="164"/>
      <c r="AB53" s="164"/>
      <c r="AC53" s="170"/>
      <c r="AD53" s="163"/>
      <c r="AE53" s="170"/>
      <c r="AF53" s="165"/>
      <c r="AG53" s="170"/>
      <c r="AH53" s="170"/>
      <c r="AI53" s="58">
        <f t="shared" si="1"/>
        <v>0</v>
      </c>
      <c r="AJ53" s="25">
        <f t="shared" si="4"/>
        <v>0</v>
      </c>
      <c r="AK53" s="93">
        <f t="shared" si="2"/>
        <v>0</v>
      </c>
      <c r="AM53" s="179"/>
    </row>
    <row r="54" spans="1:39" ht="12.75">
      <c r="A54" s="14"/>
      <c r="B54" s="13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202"/>
      <c r="W54" s="160"/>
      <c r="X54" s="160"/>
      <c r="Y54" s="160"/>
      <c r="Z54" s="161"/>
      <c r="AA54" s="160"/>
      <c r="AB54" s="162"/>
      <c r="AC54" s="160"/>
      <c r="AD54" s="170"/>
      <c r="AE54" s="164"/>
      <c r="AF54" s="170"/>
      <c r="AG54" s="164"/>
      <c r="AH54" s="166"/>
      <c r="AI54" s="58">
        <f t="shared" si="1"/>
        <v>0</v>
      </c>
      <c r="AJ54" s="25">
        <f t="shared" si="4"/>
        <v>0</v>
      </c>
      <c r="AK54" s="93">
        <f t="shared" si="2"/>
        <v>0</v>
      </c>
      <c r="AM54" s="179"/>
    </row>
    <row r="55" spans="1:39" ht="12.75">
      <c r="A55" s="14"/>
      <c r="B55" s="13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202"/>
      <c r="W55" s="160"/>
      <c r="X55" s="160"/>
      <c r="Y55" s="160"/>
      <c r="Z55" s="161"/>
      <c r="AA55" s="160"/>
      <c r="AB55" s="170"/>
      <c r="AC55" s="160"/>
      <c r="AD55" s="170"/>
      <c r="AE55" s="164"/>
      <c r="AF55" s="170"/>
      <c r="AG55" s="164"/>
      <c r="AH55" s="166"/>
      <c r="AI55" s="58">
        <f t="shared" si="1"/>
        <v>0</v>
      </c>
      <c r="AJ55" s="25">
        <f t="shared" si="4"/>
        <v>0</v>
      </c>
      <c r="AK55" s="93">
        <f t="shared" si="2"/>
        <v>0</v>
      </c>
      <c r="AM55" s="179"/>
    </row>
    <row r="56" spans="1:39" ht="12.75">
      <c r="A56" s="14"/>
      <c r="B56" s="13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202"/>
      <c r="W56" s="160"/>
      <c r="X56" s="160"/>
      <c r="Y56" s="160"/>
      <c r="Z56" s="161"/>
      <c r="AA56" s="160"/>
      <c r="AB56" s="170"/>
      <c r="AC56" s="160"/>
      <c r="AD56" s="170"/>
      <c r="AE56" s="170"/>
      <c r="AF56" s="170"/>
      <c r="AG56" s="164"/>
      <c r="AH56" s="166"/>
      <c r="AI56" s="58">
        <f t="shared" si="1"/>
        <v>0</v>
      </c>
      <c r="AJ56" s="25">
        <f t="shared" si="4"/>
        <v>0</v>
      </c>
      <c r="AK56" s="93">
        <f t="shared" si="2"/>
        <v>0</v>
      </c>
      <c r="AM56" s="179"/>
    </row>
    <row r="57" spans="1:39" ht="12.75">
      <c r="A57" s="14"/>
      <c r="B57" s="13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202"/>
      <c r="W57" s="160"/>
      <c r="X57" s="160"/>
      <c r="Y57" s="160"/>
      <c r="Z57" s="161"/>
      <c r="AA57" s="160"/>
      <c r="AB57" s="170"/>
      <c r="AC57" s="170"/>
      <c r="AD57" s="170"/>
      <c r="AE57" s="170"/>
      <c r="AF57" s="170"/>
      <c r="AG57" s="164"/>
      <c r="AH57" s="166"/>
      <c r="AI57" s="58">
        <f t="shared" si="1"/>
        <v>0</v>
      </c>
      <c r="AJ57" s="25">
        <f t="shared" si="4"/>
        <v>0</v>
      </c>
      <c r="AK57" s="93">
        <f t="shared" si="2"/>
        <v>0</v>
      </c>
      <c r="AM57" s="179"/>
    </row>
    <row r="58" spans="1:39" ht="12.75">
      <c r="A58" s="14"/>
      <c r="B58" s="13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202"/>
      <c r="W58" s="160"/>
      <c r="X58" s="160"/>
      <c r="Y58" s="160"/>
      <c r="Z58" s="161"/>
      <c r="AA58" s="160"/>
      <c r="AB58" s="170"/>
      <c r="AC58" s="170"/>
      <c r="AD58" s="170"/>
      <c r="AE58" s="170"/>
      <c r="AF58" s="170"/>
      <c r="AG58" s="170"/>
      <c r="AH58" s="166"/>
      <c r="AI58" s="58">
        <f t="shared" si="1"/>
        <v>0</v>
      </c>
      <c r="AJ58" s="25">
        <f t="shared" si="4"/>
        <v>0</v>
      </c>
      <c r="AK58" s="93">
        <f t="shared" si="2"/>
        <v>0</v>
      </c>
      <c r="AM58" s="179"/>
    </row>
    <row r="59" spans="1:39" ht="12.75">
      <c r="A59" s="14"/>
      <c r="B59" s="13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202"/>
      <c r="W59" s="160"/>
      <c r="X59" s="160"/>
      <c r="Y59" s="160"/>
      <c r="Z59" s="161"/>
      <c r="AA59" s="160"/>
      <c r="AB59" s="170"/>
      <c r="AC59" s="170"/>
      <c r="AD59" s="170"/>
      <c r="AE59" s="170"/>
      <c r="AF59" s="170"/>
      <c r="AG59" s="170"/>
      <c r="AH59" s="170"/>
      <c r="AI59" s="58">
        <f t="shared" si="1"/>
        <v>0</v>
      </c>
      <c r="AJ59" s="25">
        <f t="shared" si="4"/>
        <v>0</v>
      </c>
      <c r="AK59" s="93">
        <f t="shared" si="2"/>
        <v>0</v>
      </c>
      <c r="AM59" s="179"/>
    </row>
    <row r="60" spans="1:39" ht="12.75">
      <c r="A60" s="14"/>
      <c r="B60" s="13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202"/>
      <c r="W60" s="160"/>
      <c r="X60" s="160"/>
      <c r="Y60" s="160"/>
      <c r="Z60" s="161"/>
      <c r="AA60" s="160"/>
      <c r="AB60" s="170"/>
      <c r="AC60" s="170"/>
      <c r="AD60" s="170"/>
      <c r="AE60" s="170"/>
      <c r="AF60" s="170"/>
      <c r="AG60" s="170"/>
      <c r="AH60" s="170"/>
      <c r="AI60" s="58">
        <f t="shared" si="1"/>
        <v>0</v>
      </c>
      <c r="AJ60" s="25">
        <f aca="true" t="shared" si="5" ref="AJ60:AJ70">SUM(C60:X60,AB60:AH60)</f>
        <v>0</v>
      </c>
      <c r="AK60" s="93">
        <f t="shared" si="2"/>
        <v>0</v>
      </c>
      <c r="AM60" s="179"/>
    </row>
    <row r="61" spans="1:39" ht="12.75">
      <c r="A61" s="14"/>
      <c r="B61" s="13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202"/>
      <c r="W61" s="160"/>
      <c r="X61" s="160"/>
      <c r="Y61" s="160"/>
      <c r="Z61" s="161"/>
      <c r="AA61" s="160"/>
      <c r="AB61" s="170"/>
      <c r="AC61" s="170"/>
      <c r="AD61" s="170"/>
      <c r="AE61" s="170"/>
      <c r="AF61" s="170"/>
      <c r="AG61" s="170"/>
      <c r="AH61" s="170"/>
      <c r="AI61" s="58">
        <f t="shared" si="1"/>
        <v>0</v>
      </c>
      <c r="AJ61" s="25">
        <f t="shared" si="5"/>
        <v>0</v>
      </c>
      <c r="AK61" s="93">
        <f t="shared" si="2"/>
        <v>0</v>
      </c>
      <c r="AM61" s="179"/>
    </row>
    <row r="62" spans="1:39" ht="12.75">
      <c r="A62" s="14"/>
      <c r="B62" s="13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202"/>
      <c r="W62" s="160"/>
      <c r="X62" s="160"/>
      <c r="Y62" s="160"/>
      <c r="Z62" s="161"/>
      <c r="AA62" s="160"/>
      <c r="AB62" s="170"/>
      <c r="AC62" s="170"/>
      <c r="AD62" s="170"/>
      <c r="AE62" s="170"/>
      <c r="AF62" s="170"/>
      <c r="AG62" s="170"/>
      <c r="AH62" s="170"/>
      <c r="AI62" s="58">
        <f t="shared" si="1"/>
        <v>0</v>
      </c>
      <c r="AJ62" s="25">
        <f t="shared" si="5"/>
        <v>0</v>
      </c>
      <c r="AK62" s="93">
        <f t="shared" si="2"/>
        <v>0</v>
      </c>
      <c r="AM62" s="179"/>
    </row>
    <row r="63" spans="1:39" ht="12.75">
      <c r="A63" s="14"/>
      <c r="B63" s="13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202"/>
      <c r="W63" s="160"/>
      <c r="X63" s="160"/>
      <c r="Y63" s="160"/>
      <c r="Z63" s="161"/>
      <c r="AA63" s="160"/>
      <c r="AB63" s="170"/>
      <c r="AC63" s="170"/>
      <c r="AD63" s="170"/>
      <c r="AE63" s="170"/>
      <c r="AF63" s="170"/>
      <c r="AG63" s="170"/>
      <c r="AH63" s="170"/>
      <c r="AI63" s="58">
        <f t="shared" si="1"/>
        <v>0</v>
      </c>
      <c r="AJ63" s="25">
        <f t="shared" si="5"/>
        <v>0</v>
      </c>
      <c r="AK63" s="93">
        <f t="shared" si="2"/>
        <v>0</v>
      </c>
      <c r="AM63" s="179"/>
    </row>
    <row r="64" spans="1:39" ht="12.75">
      <c r="A64" s="14"/>
      <c r="B64" s="13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202"/>
      <c r="W64" s="160"/>
      <c r="X64" s="160"/>
      <c r="Y64" s="160"/>
      <c r="Z64" s="161"/>
      <c r="AA64" s="160"/>
      <c r="AB64" s="170"/>
      <c r="AC64" s="170"/>
      <c r="AD64" s="170"/>
      <c r="AE64" s="170"/>
      <c r="AF64" s="170"/>
      <c r="AG64" s="170"/>
      <c r="AH64" s="170"/>
      <c r="AI64" s="58">
        <f t="shared" si="1"/>
        <v>0</v>
      </c>
      <c r="AJ64" s="25">
        <f t="shared" si="5"/>
        <v>0</v>
      </c>
      <c r="AK64" s="93">
        <f t="shared" si="2"/>
        <v>0</v>
      </c>
      <c r="AM64" s="179"/>
    </row>
    <row r="65" spans="1:39" ht="12.75">
      <c r="A65" s="14"/>
      <c r="B65" s="13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202"/>
      <c r="W65" s="160"/>
      <c r="X65" s="160"/>
      <c r="Y65" s="160"/>
      <c r="Z65" s="161"/>
      <c r="AA65" s="160"/>
      <c r="AB65" s="170"/>
      <c r="AC65" s="170"/>
      <c r="AD65" s="170"/>
      <c r="AE65" s="170"/>
      <c r="AF65" s="170"/>
      <c r="AG65" s="170"/>
      <c r="AH65" s="170"/>
      <c r="AI65" s="58">
        <f t="shared" si="1"/>
        <v>0</v>
      </c>
      <c r="AJ65" s="25">
        <f t="shared" si="5"/>
        <v>0</v>
      </c>
      <c r="AK65" s="93">
        <f t="shared" si="2"/>
        <v>0</v>
      </c>
      <c r="AM65" s="179"/>
    </row>
    <row r="66" spans="1:39" ht="12.75">
      <c r="A66" s="14"/>
      <c r="B66" s="13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202"/>
      <c r="W66" s="160"/>
      <c r="X66" s="160"/>
      <c r="Y66" s="160"/>
      <c r="Z66" s="161"/>
      <c r="AA66" s="160"/>
      <c r="AB66" s="170"/>
      <c r="AC66" s="170"/>
      <c r="AD66" s="170"/>
      <c r="AE66" s="170"/>
      <c r="AF66" s="170"/>
      <c r="AG66" s="170"/>
      <c r="AH66" s="170"/>
      <c r="AI66" s="58">
        <f t="shared" si="1"/>
        <v>0</v>
      </c>
      <c r="AJ66" s="25">
        <f t="shared" si="5"/>
        <v>0</v>
      </c>
      <c r="AK66" s="93">
        <f t="shared" si="2"/>
        <v>0</v>
      </c>
      <c r="AM66" s="179"/>
    </row>
    <row r="67" spans="1:39" ht="12.75">
      <c r="A67" s="14"/>
      <c r="B67" s="13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202"/>
      <c r="W67" s="160"/>
      <c r="X67" s="160"/>
      <c r="Y67" s="160"/>
      <c r="Z67" s="161"/>
      <c r="AA67" s="160"/>
      <c r="AB67" s="170"/>
      <c r="AC67" s="170"/>
      <c r="AD67" s="170"/>
      <c r="AE67" s="170"/>
      <c r="AF67" s="170"/>
      <c r="AG67" s="170"/>
      <c r="AH67" s="170"/>
      <c r="AI67" s="58">
        <f t="shared" si="1"/>
        <v>0</v>
      </c>
      <c r="AJ67" s="25">
        <f t="shared" si="5"/>
        <v>0</v>
      </c>
      <c r="AK67" s="93">
        <f t="shared" si="2"/>
        <v>0</v>
      </c>
      <c r="AM67" s="179"/>
    </row>
    <row r="68" spans="1:39" ht="12.75">
      <c r="A68" s="14"/>
      <c r="B68" s="13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202"/>
      <c r="W68" s="160"/>
      <c r="X68" s="160"/>
      <c r="Y68" s="160"/>
      <c r="Z68" s="161"/>
      <c r="AA68" s="160"/>
      <c r="AB68" s="170"/>
      <c r="AC68" s="170"/>
      <c r="AD68" s="170"/>
      <c r="AE68" s="170"/>
      <c r="AF68" s="170"/>
      <c r="AG68" s="170"/>
      <c r="AH68" s="170"/>
      <c r="AI68" s="58">
        <f t="shared" si="1"/>
        <v>0</v>
      </c>
      <c r="AJ68" s="25">
        <f t="shared" si="5"/>
        <v>0</v>
      </c>
      <c r="AK68" s="93">
        <f t="shared" si="2"/>
        <v>0</v>
      </c>
      <c r="AM68" s="179"/>
    </row>
    <row r="69" spans="1:39" ht="12.75">
      <c r="A69" s="14"/>
      <c r="B69" s="13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202"/>
      <c r="W69" s="160"/>
      <c r="X69" s="160"/>
      <c r="Y69" s="160"/>
      <c r="Z69" s="161"/>
      <c r="AA69" s="160"/>
      <c r="AB69" s="170"/>
      <c r="AC69" s="170"/>
      <c r="AD69" s="170"/>
      <c r="AE69" s="170"/>
      <c r="AF69" s="170"/>
      <c r="AG69" s="170"/>
      <c r="AH69" s="170"/>
      <c r="AI69" s="58">
        <f t="shared" si="1"/>
        <v>0</v>
      </c>
      <c r="AJ69" s="25">
        <f t="shared" si="5"/>
        <v>0</v>
      </c>
      <c r="AK69" s="93">
        <f t="shared" si="2"/>
        <v>0</v>
      </c>
      <c r="AM69" s="179"/>
    </row>
    <row r="70" spans="1:39" ht="12.75">
      <c r="A70" s="14"/>
      <c r="B70" s="13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202"/>
      <c r="W70" s="160"/>
      <c r="X70" s="160"/>
      <c r="Y70" s="160"/>
      <c r="Z70" s="161"/>
      <c r="AA70" s="160"/>
      <c r="AB70" s="170"/>
      <c r="AC70" s="170"/>
      <c r="AD70" s="170"/>
      <c r="AE70" s="170"/>
      <c r="AF70" s="170"/>
      <c r="AG70" s="170"/>
      <c r="AH70" s="170"/>
      <c r="AI70" s="58">
        <f t="shared" si="1"/>
        <v>0</v>
      </c>
      <c r="AJ70" s="25">
        <f t="shared" si="5"/>
        <v>0</v>
      </c>
      <c r="AK70" s="93">
        <f t="shared" si="2"/>
        <v>0</v>
      </c>
      <c r="AM70" s="179"/>
    </row>
    <row r="71" spans="1:39" ht="12.75">
      <c r="A71" s="14"/>
      <c r="B71" s="13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202"/>
      <c r="W71" s="160"/>
      <c r="X71" s="160"/>
      <c r="Y71" s="160"/>
      <c r="Z71" s="161"/>
      <c r="AA71" s="160"/>
      <c r="AB71" s="170"/>
      <c r="AC71" s="170"/>
      <c r="AD71" s="170"/>
      <c r="AE71" s="170"/>
      <c r="AF71" s="170"/>
      <c r="AG71" s="170"/>
      <c r="AH71" s="170"/>
      <c r="AI71" s="58">
        <f t="shared" si="1"/>
        <v>0</v>
      </c>
      <c r="AJ71" s="25">
        <f>SUM(C71:X71,AB71:AH71)</f>
        <v>0</v>
      </c>
      <c r="AK71" s="93">
        <f t="shared" si="2"/>
        <v>0</v>
      </c>
      <c r="AM71" s="179"/>
    </row>
    <row r="72" spans="1:39" ht="12.75">
      <c r="A72" s="14"/>
      <c r="B72" s="13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202"/>
      <c r="W72" s="160"/>
      <c r="X72" s="160"/>
      <c r="Y72" s="160"/>
      <c r="Z72" s="161"/>
      <c r="AA72" s="160"/>
      <c r="AB72" s="170"/>
      <c r="AC72" s="170"/>
      <c r="AD72" s="170"/>
      <c r="AE72" s="170"/>
      <c r="AF72" s="170"/>
      <c r="AG72" s="170"/>
      <c r="AH72" s="170"/>
      <c r="AI72" s="58">
        <f t="shared" si="1"/>
        <v>0</v>
      </c>
      <c r="AJ72" s="25">
        <f>SUM(C72:X72,AB72:AH72)</f>
        <v>0</v>
      </c>
      <c r="AK72" s="93">
        <f t="shared" si="2"/>
        <v>0</v>
      </c>
      <c r="AM72" s="179"/>
    </row>
    <row r="73" spans="1:39" ht="12.75">
      <c r="A73" s="14"/>
      <c r="B73" s="13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202"/>
      <c r="W73" s="160"/>
      <c r="X73" s="160"/>
      <c r="Y73" s="160"/>
      <c r="Z73" s="161"/>
      <c r="AA73" s="160"/>
      <c r="AB73" s="170"/>
      <c r="AC73" s="170"/>
      <c r="AD73" s="170"/>
      <c r="AE73" s="170"/>
      <c r="AF73" s="170"/>
      <c r="AG73" s="170"/>
      <c r="AH73" s="170"/>
      <c r="AI73" s="58">
        <f t="shared" si="1"/>
        <v>0</v>
      </c>
      <c r="AJ73" s="25">
        <f aca="true" t="shared" si="6" ref="AJ73:AJ92">SUM(C73:X73,AB73:AH73)</f>
        <v>0</v>
      </c>
      <c r="AK73" s="93">
        <f t="shared" si="2"/>
        <v>0</v>
      </c>
      <c r="AM73" s="179"/>
    </row>
    <row r="74" spans="1:39" ht="12.75">
      <c r="A74" s="14"/>
      <c r="B74" s="13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202"/>
      <c r="W74" s="160"/>
      <c r="X74" s="160"/>
      <c r="Y74" s="160"/>
      <c r="Z74" s="161"/>
      <c r="AA74" s="160"/>
      <c r="AB74" s="170"/>
      <c r="AC74" s="170"/>
      <c r="AD74" s="170"/>
      <c r="AE74" s="170"/>
      <c r="AF74" s="170"/>
      <c r="AG74" s="170"/>
      <c r="AH74" s="170"/>
      <c r="AI74" s="58">
        <f t="shared" si="1"/>
        <v>0</v>
      </c>
      <c r="AJ74" s="25">
        <f t="shared" si="6"/>
        <v>0</v>
      </c>
      <c r="AK74" s="93">
        <f t="shared" si="2"/>
        <v>0</v>
      </c>
      <c r="AM74" s="179"/>
    </row>
    <row r="75" spans="1:39" ht="12.75">
      <c r="A75" s="14"/>
      <c r="B75" s="13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202"/>
      <c r="W75" s="160"/>
      <c r="X75" s="160"/>
      <c r="Y75" s="160"/>
      <c r="Z75" s="161"/>
      <c r="AA75" s="160"/>
      <c r="AB75" s="170"/>
      <c r="AC75" s="170"/>
      <c r="AD75" s="170"/>
      <c r="AE75" s="170"/>
      <c r="AF75" s="170"/>
      <c r="AG75" s="170"/>
      <c r="AH75" s="170"/>
      <c r="AI75" s="58">
        <f t="shared" si="1"/>
        <v>0</v>
      </c>
      <c r="AJ75" s="25">
        <f t="shared" si="6"/>
        <v>0</v>
      </c>
      <c r="AK75" s="93">
        <f t="shared" si="2"/>
        <v>0</v>
      </c>
      <c r="AM75" s="179"/>
    </row>
    <row r="76" spans="1:39" ht="12.75">
      <c r="A76" s="14"/>
      <c r="B76" s="13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202"/>
      <c r="W76" s="160"/>
      <c r="X76" s="160"/>
      <c r="Y76" s="160"/>
      <c r="Z76" s="161"/>
      <c r="AA76" s="160"/>
      <c r="AB76" s="170"/>
      <c r="AC76" s="170"/>
      <c r="AD76" s="170"/>
      <c r="AE76" s="170"/>
      <c r="AF76" s="170"/>
      <c r="AG76" s="170"/>
      <c r="AH76" s="170"/>
      <c r="AI76" s="58">
        <f aca="true" t="shared" si="7" ref="AI76:AI111">$C$9*C76+$D$9*D76+$E$9*E76+$F$9*F76+$G$9*G76+$H$9*H76+$I$9*I76+$J$9*J76+$K$9*K76+$L$9*L76+$M$9*M76+$N$9*N76+$O$9*O76+$P$9*P76+$Q$9*Q76+$R$9*R76+$S$9*S76+$T$9*T76+$U$9*U76+$V$9*V76+$W$9*W76+$X$9*X76+$Y$9*Y76+$Z$9*Z76+$AA$9*AA76+$AB$9*AB76+$AC$9*AC76+$AD$9*AD76+$AE$9*AE76+$AF$9*AF76+$AG$9*AG76+$AH$9*AH76</f>
        <v>0</v>
      </c>
      <c r="AJ76" s="25">
        <f t="shared" si="6"/>
        <v>0</v>
      </c>
      <c r="AK76" s="93">
        <f aca="true" t="shared" si="8" ref="AK76:AK111">C76*($C$9-$C$117)+D76*($D$9-$D$117)+E76*($E$9-$E$117)+F76*($F$9-$F$117)+G76*($G$9-$G$117)+H76*($H$9-$H$117)+I76*($I$9-$I$117)+J76*($J$9-$J$117)+K76*($K$9-$K$117)+L76*($L$9-$L$117)+M76*($M$9-$M$117)+N76*($N$9-$N$117)+O76*($O$9-$O$117)+P76*($P$9-$P$117)+Q76*($Q$9-$Q$117)+R76*($R$9-$R$117)+S76*($S$9-$S$117)+T76*($T$9-$T$117)+U76*($U$9-$U$117)+V76*($V$9-$V$117)++W76*($W$9-$W$117)+X76*($X$9-$X$117)+Y76*($Y$9-$Y$117)+Z76*($Z$9-$Z$117)+AA76*($AA$9+$AA$117)+AC76*($AC$9-$AC$117)+AD76*($AD$9-$AD$117)+AE76*($AE$9-$AE$117)+AF76*($AF$9-$AF$117)+AG76*($AG$9-$AG$117)+AH76*($AH$9-$AH$117)+AB76*($AB$9-$AB$117)</f>
        <v>0</v>
      </c>
      <c r="AM76" s="179"/>
    </row>
    <row r="77" spans="1:39" ht="12.75">
      <c r="A77" s="14"/>
      <c r="B77" s="13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202"/>
      <c r="W77" s="160"/>
      <c r="X77" s="160"/>
      <c r="Y77" s="160"/>
      <c r="Z77" s="161"/>
      <c r="AA77" s="160"/>
      <c r="AB77" s="170"/>
      <c r="AC77" s="170"/>
      <c r="AD77" s="170"/>
      <c r="AE77" s="170"/>
      <c r="AF77" s="170"/>
      <c r="AG77" s="170"/>
      <c r="AH77" s="170"/>
      <c r="AI77" s="58">
        <f t="shared" si="7"/>
        <v>0</v>
      </c>
      <c r="AJ77" s="25">
        <f t="shared" si="6"/>
        <v>0</v>
      </c>
      <c r="AK77" s="93">
        <f t="shared" si="8"/>
        <v>0</v>
      </c>
      <c r="AM77" s="179"/>
    </row>
    <row r="78" spans="1:39" ht="12.75">
      <c r="A78" s="14"/>
      <c r="B78" s="13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202"/>
      <c r="W78" s="160"/>
      <c r="X78" s="160"/>
      <c r="Y78" s="160"/>
      <c r="Z78" s="161"/>
      <c r="AA78" s="160"/>
      <c r="AB78" s="170"/>
      <c r="AC78" s="170"/>
      <c r="AD78" s="170"/>
      <c r="AE78" s="170"/>
      <c r="AF78" s="170"/>
      <c r="AG78" s="170"/>
      <c r="AH78" s="170"/>
      <c r="AI78" s="58">
        <f t="shared" si="7"/>
        <v>0</v>
      </c>
      <c r="AJ78" s="25">
        <f t="shared" si="6"/>
        <v>0</v>
      </c>
      <c r="AK78" s="93">
        <f t="shared" si="8"/>
        <v>0</v>
      </c>
      <c r="AM78" s="179"/>
    </row>
    <row r="79" spans="1:39" ht="12.75">
      <c r="A79" s="14"/>
      <c r="B79" s="13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202"/>
      <c r="W79" s="160"/>
      <c r="X79" s="160"/>
      <c r="Y79" s="160"/>
      <c r="Z79" s="161"/>
      <c r="AA79" s="160"/>
      <c r="AB79" s="170"/>
      <c r="AC79" s="170"/>
      <c r="AD79" s="170"/>
      <c r="AE79" s="170"/>
      <c r="AF79" s="170"/>
      <c r="AG79" s="170"/>
      <c r="AH79" s="170"/>
      <c r="AI79" s="58">
        <f t="shared" si="7"/>
        <v>0</v>
      </c>
      <c r="AJ79" s="25">
        <f t="shared" si="6"/>
        <v>0</v>
      </c>
      <c r="AK79" s="93">
        <f t="shared" si="8"/>
        <v>0</v>
      </c>
      <c r="AM79" s="179"/>
    </row>
    <row r="80" spans="1:39" ht="12.75">
      <c r="A80" s="14"/>
      <c r="B80" s="13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202"/>
      <c r="W80" s="160"/>
      <c r="X80" s="160"/>
      <c r="Y80" s="160"/>
      <c r="Z80" s="161"/>
      <c r="AA80" s="160"/>
      <c r="AB80" s="170"/>
      <c r="AC80" s="170"/>
      <c r="AD80" s="170"/>
      <c r="AE80" s="170"/>
      <c r="AF80" s="170"/>
      <c r="AG80" s="170"/>
      <c r="AH80" s="170"/>
      <c r="AI80" s="58">
        <f t="shared" si="7"/>
        <v>0</v>
      </c>
      <c r="AJ80" s="25">
        <f t="shared" si="6"/>
        <v>0</v>
      </c>
      <c r="AK80" s="93">
        <f t="shared" si="8"/>
        <v>0</v>
      </c>
      <c r="AM80" s="179"/>
    </row>
    <row r="81" spans="1:39" ht="12.75">
      <c r="A81" s="14"/>
      <c r="B81" s="13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202"/>
      <c r="W81" s="160"/>
      <c r="X81" s="160"/>
      <c r="Y81" s="160"/>
      <c r="Z81" s="161"/>
      <c r="AA81" s="160"/>
      <c r="AB81" s="170"/>
      <c r="AC81" s="170"/>
      <c r="AD81" s="170"/>
      <c r="AE81" s="170"/>
      <c r="AF81" s="170"/>
      <c r="AG81" s="170"/>
      <c r="AH81" s="170"/>
      <c r="AI81" s="58">
        <f t="shared" si="7"/>
        <v>0</v>
      </c>
      <c r="AJ81" s="25">
        <f t="shared" si="6"/>
        <v>0</v>
      </c>
      <c r="AK81" s="93">
        <f t="shared" si="8"/>
        <v>0</v>
      </c>
      <c r="AM81" s="179"/>
    </row>
    <row r="82" spans="1:39" ht="12.75">
      <c r="A82" s="14"/>
      <c r="B82" s="13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202"/>
      <c r="W82" s="160"/>
      <c r="X82" s="160"/>
      <c r="Y82" s="160"/>
      <c r="Z82" s="161"/>
      <c r="AA82" s="160"/>
      <c r="AB82" s="170"/>
      <c r="AC82" s="170"/>
      <c r="AD82" s="170"/>
      <c r="AE82" s="170"/>
      <c r="AF82" s="170"/>
      <c r="AG82" s="170"/>
      <c r="AH82" s="170"/>
      <c r="AI82" s="58">
        <f t="shared" si="7"/>
        <v>0</v>
      </c>
      <c r="AJ82" s="25">
        <f t="shared" si="6"/>
        <v>0</v>
      </c>
      <c r="AK82" s="93">
        <f t="shared" si="8"/>
        <v>0</v>
      </c>
      <c r="AM82" s="179"/>
    </row>
    <row r="83" spans="1:39" ht="12.75">
      <c r="A83" s="14"/>
      <c r="B83" s="13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202"/>
      <c r="W83" s="160"/>
      <c r="X83" s="160"/>
      <c r="Y83" s="160"/>
      <c r="Z83" s="161"/>
      <c r="AA83" s="160"/>
      <c r="AB83" s="170"/>
      <c r="AC83" s="170"/>
      <c r="AD83" s="170"/>
      <c r="AE83" s="170"/>
      <c r="AF83" s="170"/>
      <c r="AG83" s="170"/>
      <c r="AH83" s="170"/>
      <c r="AI83" s="58">
        <f t="shared" si="7"/>
        <v>0</v>
      </c>
      <c r="AJ83" s="25">
        <f t="shared" si="6"/>
        <v>0</v>
      </c>
      <c r="AK83" s="93">
        <f t="shared" si="8"/>
        <v>0</v>
      </c>
      <c r="AM83" s="179"/>
    </row>
    <row r="84" spans="1:39" ht="12.75">
      <c r="A84" s="14"/>
      <c r="B84" s="13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202"/>
      <c r="W84" s="160"/>
      <c r="X84" s="160"/>
      <c r="Y84" s="160"/>
      <c r="Z84" s="161"/>
      <c r="AA84" s="160"/>
      <c r="AB84" s="170"/>
      <c r="AC84" s="170"/>
      <c r="AD84" s="170"/>
      <c r="AE84" s="170"/>
      <c r="AF84" s="170"/>
      <c r="AG84" s="170"/>
      <c r="AH84" s="170"/>
      <c r="AI84" s="58">
        <f t="shared" si="7"/>
        <v>0</v>
      </c>
      <c r="AJ84" s="25">
        <f t="shared" si="6"/>
        <v>0</v>
      </c>
      <c r="AK84" s="93">
        <f t="shared" si="8"/>
        <v>0</v>
      </c>
      <c r="AM84" s="179"/>
    </row>
    <row r="85" spans="1:39" ht="12.75">
      <c r="A85" s="14"/>
      <c r="B85" s="13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202"/>
      <c r="W85" s="160"/>
      <c r="X85" s="160"/>
      <c r="Y85" s="160"/>
      <c r="Z85" s="161"/>
      <c r="AA85" s="160"/>
      <c r="AB85" s="170"/>
      <c r="AC85" s="170"/>
      <c r="AD85" s="170"/>
      <c r="AE85" s="170"/>
      <c r="AF85" s="170"/>
      <c r="AG85" s="170"/>
      <c r="AH85" s="170"/>
      <c r="AI85" s="58">
        <f t="shared" si="7"/>
        <v>0</v>
      </c>
      <c r="AJ85" s="25">
        <f t="shared" si="6"/>
        <v>0</v>
      </c>
      <c r="AK85" s="93">
        <f t="shared" si="8"/>
        <v>0</v>
      </c>
      <c r="AM85" s="179"/>
    </row>
    <row r="86" spans="1:39" ht="12.75">
      <c r="A86" s="14"/>
      <c r="B86" s="13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202"/>
      <c r="W86" s="160"/>
      <c r="X86" s="160"/>
      <c r="Y86" s="160"/>
      <c r="Z86" s="161"/>
      <c r="AA86" s="160"/>
      <c r="AB86" s="170"/>
      <c r="AC86" s="170"/>
      <c r="AD86" s="170"/>
      <c r="AE86" s="170"/>
      <c r="AF86" s="170"/>
      <c r="AG86" s="170"/>
      <c r="AH86" s="170"/>
      <c r="AI86" s="58">
        <f t="shared" si="7"/>
        <v>0</v>
      </c>
      <c r="AJ86" s="25">
        <f t="shared" si="6"/>
        <v>0</v>
      </c>
      <c r="AK86" s="93">
        <f t="shared" si="8"/>
        <v>0</v>
      </c>
      <c r="AM86" s="179"/>
    </row>
    <row r="87" spans="1:39" ht="12.75">
      <c r="A87" s="14"/>
      <c r="B87" s="13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202"/>
      <c r="W87" s="160"/>
      <c r="X87" s="160"/>
      <c r="Y87" s="160"/>
      <c r="Z87" s="161"/>
      <c r="AA87" s="160"/>
      <c r="AB87" s="170"/>
      <c r="AC87" s="170"/>
      <c r="AD87" s="170"/>
      <c r="AE87" s="170"/>
      <c r="AF87" s="170"/>
      <c r="AG87" s="170"/>
      <c r="AH87" s="170"/>
      <c r="AI87" s="58">
        <f t="shared" si="7"/>
        <v>0</v>
      </c>
      <c r="AJ87" s="25">
        <f t="shared" si="6"/>
        <v>0</v>
      </c>
      <c r="AK87" s="93">
        <f t="shared" si="8"/>
        <v>0</v>
      </c>
      <c r="AM87" s="179"/>
    </row>
    <row r="88" spans="1:39" ht="12.75">
      <c r="A88" s="14"/>
      <c r="B88" s="13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202"/>
      <c r="W88" s="160"/>
      <c r="X88" s="160"/>
      <c r="Y88" s="160"/>
      <c r="Z88" s="161"/>
      <c r="AA88" s="160"/>
      <c r="AB88" s="170"/>
      <c r="AC88" s="170"/>
      <c r="AD88" s="170"/>
      <c r="AE88" s="170"/>
      <c r="AF88" s="170"/>
      <c r="AG88" s="170"/>
      <c r="AH88" s="170"/>
      <c r="AI88" s="58">
        <f t="shared" si="7"/>
        <v>0</v>
      </c>
      <c r="AJ88" s="25">
        <f t="shared" si="6"/>
        <v>0</v>
      </c>
      <c r="AK88" s="93">
        <f t="shared" si="8"/>
        <v>0</v>
      </c>
      <c r="AM88" s="179"/>
    </row>
    <row r="89" spans="1:39" ht="12.75">
      <c r="A89" s="14"/>
      <c r="B89" s="13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202"/>
      <c r="W89" s="160"/>
      <c r="X89" s="160"/>
      <c r="Y89" s="160"/>
      <c r="Z89" s="161"/>
      <c r="AA89" s="160"/>
      <c r="AB89" s="170"/>
      <c r="AC89" s="170"/>
      <c r="AD89" s="170"/>
      <c r="AE89" s="170"/>
      <c r="AF89" s="170"/>
      <c r="AG89" s="170"/>
      <c r="AH89" s="170"/>
      <c r="AI89" s="58">
        <f t="shared" si="7"/>
        <v>0</v>
      </c>
      <c r="AJ89" s="25">
        <f t="shared" si="6"/>
        <v>0</v>
      </c>
      <c r="AK89" s="93">
        <f t="shared" si="8"/>
        <v>0</v>
      </c>
      <c r="AM89" s="179"/>
    </row>
    <row r="90" spans="1:39" ht="12.75">
      <c r="A90" s="14"/>
      <c r="B90" s="13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202"/>
      <c r="W90" s="160"/>
      <c r="X90" s="160"/>
      <c r="Y90" s="160"/>
      <c r="Z90" s="161"/>
      <c r="AA90" s="160"/>
      <c r="AB90" s="170"/>
      <c r="AC90" s="170"/>
      <c r="AD90" s="170"/>
      <c r="AE90" s="170"/>
      <c r="AF90" s="170"/>
      <c r="AG90" s="170"/>
      <c r="AH90" s="170"/>
      <c r="AI90" s="58">
        <f t="shared" si="7"/>
        <v>0</v>
      </c>
      <c r="AJ90" s="25">
        <f t="shared" si="6"/>
        <v>0</v>
      </c>
      <c r="AK90" s="93">
        <f t="shared" si="8"/>
        <v>0</v>
      </c>
      <c r="AM90" s="179"/>
    </row>
    <row r="91" spans="1:39" ht="12.75">
      <c r="A91" s="14"/>
      <c r="B91" s="13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202"/>
      <c r="W91" s="160"/>
      <c r="X91" s="160"/>
      <c r="Y91" s="160"/>
      <c r="Z91" s="161"/>
      <c r="AA91" s="160"/>
      <c r="AB91" s="170"/>
      <c r="AC91" s="170"/>
      <c r="AD91" s="170"/>
      <c r="AE91" s="170"/>
      <c r="AF91" s="170"/>
      <c r="AG91" s="170"/>
      <c r="AH91" s="170"/>
      <c r="AI91" s="58">
        <f t="shared" si="7"/>
        <v>0</v>
      </c>
      <c r="AJ91" s="25">
        <f t="shared" si="6"/>
        <v>0</v>
      </c>
      <c r="AK91" s="93">
        <f t="shared" si="8"/>
        <v>0</v>
      </c>
      <c r="AM91" s="179"/>
    </row>
    <row r="92" spans="1:39" ht="12.75">
      <c r="A92" s="14"/>
      <c r="B92" s="13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202"/>
      <c r="W92" s="160"/>
      <c r="X92" s="160"/>
      <c r="Y92" s="160"/>
      <c r="Z92" s="161"/>
      <c r="AA92" s="160"/>
      <c r="AB92" s="170"/>
      <c r="AC92" s="170"/>
      <c r="AD92" s="170"/>
      <c r="AE92" s="170"/>
      <c r="AF92" s="170"/>
      <c r="AG92" s="170"/>
      <c r="AH92" s="170"/>
      <c r="AI92" s="58">
        <f t="shared" si="7"/>
        <v>0</v>
      </c>
      <c r="AJ92" s="25">
        <f t="shared" si="6"/>
        <v>0</v>
      </c>
      <c r="AK92" s="93">
        <f t="shared" si="8"/>
        <v>0</v>
      </c>
      <c r="AM92" s="179"/>
    </row>
    <row r="93" spans="1:39" ht="12.75">
      <c r="A93" s="14"/>
      <c r="B93" s="13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202"/>
      <c r="W93" s="160"/>
      <c r="X93" s="160"/>
      <c r="Y93" s="160"/>
      <c r="Z93" s="161"/>
      <c r="AA93" s="160"/>
      <c r="AB93" s="170"/>
      <c r="AC93" s="170"/>
      <c r="AD93" s="170"/>
      <c r="AE93" s="170"/>
      <c r="AF93" s="170"/>
      <c r="AG93" s="170"/>
      <c r="AH93" s="170"/>
      <c r="AI93" s="58">
        <f t="shared" si="7"/>
        <v>0</v>
      </c>
      <c r="AJ93" s="25">
        <f aca="true" t="shared" si="9" ref="AJ93:AJ111">SUM(C93:X93,AB93:AH93)</f>
        <v>0</v>
      </c>
      <c r="AK93" s="93">
        <f t="shared" si="8"/>
        <v>0</v>
      </c>
      <c r="AM93" s="179"/>
    </row>
    <row r="94" spans="1:39" ht="12.75">
      <c r="A94" s="14"/>
      <c r="B94" s="13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202"/>
      <c r="W94" s="160"/>
      <c r="X94" s="160"/>
      <c r="Y94" s="160"/>
      <c r="Z94" s="161"/>
      <c r="AA94" s="160"/>
      <c r="AB94" s="170"/>
      <c r="AC94" s="170"/>
      <c r="AD94" s="170"/>
      <c r="AE94" s="170"/>
      <c r="AF94" s="170"/>
      <c r="AG94" s="170"/>
      <c r="AH94" s="170"/>
      <c r="AI94" s="58">
        <f t="shared" si="7"/>
        <v>0</v>
      </c>
      <c r="AJ94" s="25">
        <f t="shared" si="9"/>
        <v>0</v>
      </c>
      <c r="AK94" s="93">
        <f t="shared" si="8"/>
        <v>0</v>
      </c>
      <c r="AM94" s="179"/>
    </row>
    <row r="95" spans="1:39" ht="12.75">
      <c r="A95" s="14"/>
      <c r="B95" s="13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202"/>
      <c r="W95" s="160"/>
      <c r="X95" s="160"/>
      <c r="Y95" s="160"/>
      <c r="Z95" s="161"/>
      <c r="AA95" s="160"/>
      <c r="AB95" s="170"/>
      <c r="AC95" s="170"/>
      <c r="AD95" s="170"/>
      <c r="AE95" s="170"/>
      <c r="AF95" s="170"/>
      <c r="AG95" s="170"/>
      <c r="AH95" s="170"/>
      <c r="AI95" s="58">
        <f t="shared" si="7"/>
        <v>0</v>
      </c>
      <c r="AJ95" s="25">
        <f t="shared" si="9"/>
        <v>0</v>
      </c>
      <c r="AK95" s="93">
        <f t="shared" si="8"/>
        <v>0</v>
      </c>
      <c r="AM95" s="179"/>
    </row>
    <row r="96" spans="1:39" ht="12.75">
      <c r="A96" s="14"/>
      <c r="B96" s="13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202"/>
      <c r="W96" s="160"/>
      <c r="X96" s="160"/>
      <c r="Y96" s="160"/>
      <c r="Z96" s="161"/>
      <c r="AA96" s="160"/>
      <c r="AB96" s="170"/>
      <c r="AC96" s="170"/>
      <c r="AD96" s="170"/>
      <c r="AE96" s="170"/>
      <c r="AF96" s="170"/>
      <c r="AG96" s="170"/>
      <c r="AH96" s="170"/>
      <c r="AI96" s="58">
        <f t="shared" si="7"/>
        <v>0</v>
      </c>
      <c r="AJ96" s="25">
        <f t="shared" si="9"/>
        <v>0</v>
      </c>
      <c r="AK96" s="93">
        <f t="shared" si="8"/>
        <v>0</v>
      </c>
      <c r="AM96" s="179"/>
    </row>
    <row r="97" spans="1:39" ht="12.75">
      <c r="A97" s="14"/>
      <c r="B97" s="13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202"/>
      <c r="W97" s="160"/>
      <c r="X97" s="160"/>
      <c r="Y97" s="160"/>
      <c r="Z97" s="161"/>
      <c r="AA97" s="160"/>
      <c r="AB97" s="170"/>
      <c r="AC97" s="170"/>
      <c r="AD97" s="170"/>
      <c r="AE97" s="170"/>
      <c r="AF97" s="170"/>
      <c r="AG97" s="170"/>
      <c r="AH97" s="170"/>
      <c r="AI97" s="58">
        <f t="shared" si="7"/>
        <v>0</v>
      </c>
      <c r="AJ97" s="25">
        <f t="shared" si="9"/>
        <v>0</v>
      </c>
      <c r="AK97" s="93">
        <f t="shared" si="8"/>
        <v>0</v>
      </c>
      <c r="AM97" s="179"/>
    </row>
    <row r="98" spans="1:39" ht="12.75">
      <c r="A98" s="14"/>
      <c r="B98" s="13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202"/>
      <c r="W98" s="160"/>
      <c r="X98" s="160"/>
      <c r="Y98" s="160"/>
      <c r="Z98" s="161"/>
      <c r="AA98" s="160"/>
      <c r="AB98" s="170"/>
      <c r="AC98" s="170"/>
      <c r="AD98" s="170"/>
      <c r="AE98" s="170"/>
      <c r="AF98" s="170"/>
      <c r="AG98" s="170"/>
      <c r="AH98" s="170"/>
      <c r="AI98" s="58">
        <f t="shared" si="7"/>
        <v>0</v>
      </c>
      <c r="AJ98" s="25">
        <f t="shared" si="9"/>
        <v>0</v>
      </c>
      <c r="AK98" s="93">
        <f t="shared" si="8"/>
        <v>0</v>
      </c>
      <c r="AM98" s="179"/>
    </row>
    <row r="99" spans="1:39" ht="12.75">
      <c r="A99" s="14"/>
      <c r="B99" s="13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202"/>
      <c r="W99" s="160"/>
      <c r="X99" s="160"/>
      <c r="Y99" s="160"/>
      <c r="Z99" s="161"/>
      <c r="AA99" s="160"/>
      <c r="AB99" s="170"/>
      <c r="AC99" s="170"/>
      <c r="AD99" s="170"/>
      <c r="AE99" s="170"/>
      <c r="AF99" s="170"/>
      <c r="AG99" s="170"/>
      <c r="AH99" s="170"/>
      <c r="AI99" s="58">
        <f t="shared" si="7"/>
        <v>0</v>
      </c>
      <c r="AJ99" s="25">
        <f t="shared" si="9"/>
        <v>0</v>
      </c>
      <c r="AK99" s="93">
        <f t="shared" si="8"/>
        <v>0</v>
      </c>
      <c r="AM99" s="179"/>
    </row>
    <row r="100" spans="1:39" ht="12.75">
      <c r="A100" s="14"/>
      <c r="B100" s="13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1"/>
      <c r="Q100" s="171"/>
      <c r="R100" s="170"/>
      <c r="S100" s="171"/>
      <c r="T100" s="171"/>
      <c r="U100" s="171"/>
      <c r="V100" s="202"/>
      <c r="W100" s="160"/>
      <c r="X100" s="160"/>
      <c r="Y100" s="160"/>
      <c r="Z100" s="161"/>
      <c r="AA100" s="160"/>
      <c r="AB100" s="170"/>
      <c r="AC100" s="170"/>
      <c r="AD100" s="170"/>
      <c r="AE100" s="170"/>
      <c r="AF100" s="170"/>
      <c r="AG100" s="170"/>
      <c r="AH100" s="170"/>
      <c r="AI100" s="58">
        <f t="shared" si="7"/>
        <v>0</v>
      </c>
      <c r="AJ100" s="25">
        <f t="shared" si="9"/>
        <v>0</v>
      </c>
      <c r="AK100" s="93">
        <f t="shared" si="8"/>
        <v>0</v>
      </c>
      <c r="AM100" s="179"/>
    </row>
    <row r="101" spans="1:39" ht="12.75">
      <c r="A101" s="14"/>
      <c r="B101" s="13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202"/>
      <c r="W101" s="160"/>
      <c r="X101" s="160"/>
      <c r="Y101" s="160"/>
      <c r="Z101" s="161"/>
      <c r="AA101" s="160"/>
      <c r="AB101" s="170"/>
      <c r="AC101" s="170"/>
      <c r="AD101" s="170"/>
      <c r="AE101" s="170"/>
      <c r="AF101" s="170"/>
      <c r="AG101" s="170"/>
      <c r="AH101" s="170"/>
      <c r="AI101" s="58">
        <f t="shared" si="7"/>
        <v>0</v>
      </c>
      <c r="AJ101" s="25">
        <f t="shared" si="9"/>
        <v>0</v>
      </c>
      <c r="AK101" s="93">
        <f t="shared" si="8"/>
        <v>0</v>
      </c>
      <c r="AM101" s="179"/>
    </row>
    <row r="102" spans="1:39" ht="12.75">
      <c r="A102" s="14"/>
      <c r="B102" s="13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1"/>
      <c r="S102" s="170"/>
      <c r="T102" s="170"/>
      <c r="U102" s="170"/>
      <c r="V102" s="202"/>
      <c r="W102" s="160"/>
      <c r="X102" s="160"/>
      <c r="Y102" s="160"/>
      <c r="Z102" s="161"/>
      <c r="AA102" s="160"/>
      <c r="AB102" s="170"/>
      <c r="AC102" s="170"/>
      <c r="AD102" s="170"/>
      <c r="AE102" s="170"/>
      <c r="AF102" s="170"/>
      <c r="AG102" s="170"/>
      <c r="AH102" s="170"/>
      <c r="AI102" s="58">
        <f t="shared" si="7"/>
        <v>0</v>
      </c>
      <c r="AJ102" s="25">
        <f t="shared" si="9"/>
        <v>0</v>
      </c>
      <c r="AK102" s="93">
        <f t="shared" si="8"/>
        <v>0</v>
      </c>
      <c r="AM102" s="179"/>
    </row>
    <row r="103" spans="1:39" ht="12.75">
      <c r="A103" s="14"/>
      <c r="B103" s="13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202"/>
      <c r="W103" s="160"/>
      <c r="X103" s="160"/>
      <c r="Y103" s="160"/>
      <c r="Z103" s="161"/>
      <c r="AA103" s="160"/>
      <c r="AB103" s="170"/>
      <c r="AC103" s="170"/>
      <c r="AD103" s="170"/>
      <c r="AE103" s="170"/>
      <c r="AF103" s="170"/>
      <c r="AG103" s="170"/>
      <c r="AH103" s="170"/>
      <c r="AI103" s="58">
        <f t="shared" si="7"/>
        <v>0</v>
      </c>
      <c r="AJ103" s="25">
        <f t="shared" si="9"/>
        <v>0</v>
      </c>
      <c r="AK103" s="93">
        <f t="shared" si="8"/>
        <v>0</v>
      </c>
      <c r="AM103" s="179"/>
    </row>
    <row r="104" spans="1:39" ht="12.75">
      <c r="A104" s="14"/>
      <c r="B104" s="13"/>
      <c r="C104" s="167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70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70"/>
      <c r="AD104" s="163"/>
      <c r="AE104" s="164"/>
      <c r="AF104" s="165"/>
      <c r="AG104" s="170"/>
      <c r="AH104" s="170"/>
      <c r="AI104" s="58">
        <f t="shared" si="7"/>
        <v>0</v>
      </c>
      <c r="AJ104" s="25">
        <f t="shared" si="9"/>
        <v>0</v>
      </c>
      <c r="AK104" s="93">
        <f t="shared" si="8"/>
        <v>0</v>
      </c>
      <c r="AM104" s="179"/>
    </row>
    <row r="105" spans="1:39" ht="12.75">
      <c r="A105" s="14"/>
      <c r="B105" s="13"/>
      <c r="C105" s="167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3"/>
      <c r="AE105" s="164"/>
      <c r="AF105" s="165"/>
      <c r="AG105" s="170"/>
      <c r="AH105" s="170"/>
      <c r="AI105" s="58">
        <f t="shared" si="7"/>
        <v>0</v>
      </c>
      <c r="AJ105" s="25">
        <f t="shared" si="9"/>
        <v>0</v>
      </c>
      <c r="AK105" s="93">
        <f t="shared" si="8"/>
        <v>0</v>
      </c>
      <c r="AM105" s="179"/>
    </row>
    <row r="106" spans="1:39" ht="12.75">
      <c r="A106" s="14"/>
      <c r="B106" s="13"/>
      <c r="C106" s="152"/>
      <c r="D106" s="10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3"/>
      <c r="AF106" s="104"/>
      <c r="AG106" s="105"/>
      <c r="AH106" s="170"/>
      <c r="AI106" s="58">
        <f t="shared" si="7"/>
        <v>0</v>
      </c>
      <c r="AJ106" s="25">
        <f t="shared" si="9"/>
        <v>0</v>
      </c>
      <c r="AK106" s="93">
        <f t="shared" si="8"/>
        <v>0</v>
      </c>
      <c r="AM106" s="179"/>
    </row>
    <row r="107" spans="1:39" ht="12.75">
      <c r="A107" s="14"/>
      <c r="B107" s="13"/>
      <c r="C107" s="152"/>
      <c r="D107" s="10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3"/>
      <c r="AF107" s="104"/>
      <c r="AG107" s="105"/>
      <c r="AH107" s="104"/>
      <c r="AI107" s="58">
        <f t="shared" si="7"/>
        <v>0</v>
      </c>
      <c r="AJ107" s="25">
        <f t="shared" si="9"/>
        <v>0</v>
      </c>
      <c r="AK107" s="93">
        <f t="shared" si="8"/>
        <v>0</v>
      </c>
      <c r="AM107" s="179"/>
    </row>
    <row r="108" spans="1:39" ht="12.75">
      <c r="A108" s="14"/>
      <c r="B108" s="13"/>
      <c r="C108" s="152"/>
      <c r="D108" s="10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3"/>
      <c r="AF108" s="104"/>
      <c r="AG108" s="105"/>
      <c r="AH108" s="104"/>
      <c r="AI108" s="58">
        <f t="shared" si="7"/>
        <v>0</v>
      </c>
      <c r="AJ108" s="25">
        <f t="shared" si="9"/>
        <v>0</v>
      </c>
      <c r="AK108" s="93">
        <f t="shared" si="8"/>
        <v>0</v>
      </c>
      <c r="AM108" s="179"/>
    </row>
    <row r="109" spans="1:39" ht="12.75">
      <c r="A109" s="14"/>
      <c r="B109" s="13"/>
      <c r="C109" s="152"/>
      <c r="D109" s="10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3"/>
      <c r="AF109" s="104"/>
      <c r="AG109" s="105"/>
      <c r="AH109" s="104"/>
      <c r="AI109" s="58">
        <f t="shared" si="7"/>
        <v>0</v>
      </c>
      <c r="AJ109" s="25">
        <f t="shared" si="9"/>
        <v>0</v>
      </c>
      <c r="AK109" s="93">
        <f t="shared" si="8"/>
        <v>0</v>
      </c>
      <c r="AM109" s="179"/>
    </row>
    <row r="110" spans="1:39" ht="12.75">
      <c r="A110" s="14"/>
      <c r="B110" s="13"/>
      <c r="C110" s="152"/>
      <c r="D110" s="10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3"/>
      <c r="AF110" s="104"/>
      <c r="AG110" s="105"/>
      <c r="AH110" s="104"/>
      <c r="AI110" s="58">
        <f t="shared" si="7"/>
        <v>0</v>
      </c>
      <c r="AJ110" s="25">
        <f t="shared" si="9"/>
        <v>0</v>
      </c>
      <c r="AK110" s="93">
        <f t="shared" si="8"/>
        <v>0</v>
      </c>
      <c r="AM110" s="179"/>
    </row>
    <row r="111" spans="1:39" ht="12.75">
      <c r="A111" s="14"/>
      <c r="B111" s="13"/>
      <c r="C111" s="152"/>
      <c r="D111" s="10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3"/>
      <c r="AF111" s="104"/>
      <c r="AG111" s="105"/>
      <c r="AH111" s="104"/>
      <c r="AI111" s="58">
        <f t="shared" si="7"/>
        <v>0</v>
      </c>
      <c r="AJ111" s="25">
        <f t="shared" si="9"/>
        <v>0</v>
      </c>
      <c r="AK111" s="93">
        <f t="shared" si="8"/>
        <v>0</v>
      </c>
      <c r="AM111" s="179"/>
    </row>
    <row r="112" spans="1:38" ht="16.5" customHeight="1" thickBot="1">
      <c r="A112" s="14"/>
      <c r="B112" s="118" t="s">
        <v>10</v>
      </c>
      <c r="C112" s="107">
        <f aca="true" t="shared" si="10" ref="C112:AK112">SUM(C11:C111)</f>
        <v>0</v>
      </c>
      <c r="D112" s="107">
        <f t="shared" si="10"/>
        <v>0</v>
      </c>
      <c r="E112" s="107">
        <f t="shared" si="10"/>
        <v>0</v>
      </c>
      <c r="F112" s="107">
        <f t="shared" si="10"/>
        <v>0</v>
      </c>
      <c r="G112" s="107">
        <f t="shared" si="10"/>
        <v>0</v>
      </c>
      <c r="H112" s="107">
        <f t="shared" si="10"/>
        <v>0</v>
      </c>
      <c r="I112" s="107">
        <f t="shared" si="10"/>
        <v>0</v>
      </c>
      <c r="J112" s="107">
        <f t="shared" si="10"/>
        <v>0</v>
      </c>
      <c r="K112" s="107">
        <f t="shared" si="10"/>
        <v>0</v>
      </c>
      <c r="L112" s="107">
        <f t="shared" si="10"/>
        <v>0</v>
      </c>
      <c r="M112" s="107">
        <f t="shared" si="10"/>
        <v>0</v>
      </c>
      <c r="N112" s="107">
        <f t="shared" si="10"/>
        <v>0</v>
      </c>
      <c r="O112" s="107">
        <f t="shared" si="10"/>
        <v>0</v>
      </c>
      <c r="P112" s="107">
        <f t="shared" si="10"/>
        <v>0</v>
      </c>
      <c r="Q112" s="107">
        <f t="shared" si="10"/>
        <v>0</v>
      </c>
      <c r="R112" s="107">
        <f t="shared" si="10"/>
        <v>0</v>
      </c>
      <c r="S112" s="107">
        <f t="shared" si="10"/>
        <v>0</v>
      </c>
      <c r="T112" s="107">
        <f t="shared" si="10"/>
        <v>0</v>
      </c>
      <c r="U112" s="107">
        <f t="shared" si="10"/>
        <v>0</v>
      </c>
      <c r="V112" s="107">
        <f t="shared" si="10"/>
        <v>0</v>
      </c>
      <c r="W112" s="107">
        <f t="shared" si="10"/>
        <v>0</v>
      </c>
      <c r="X112" s="107">
        <f t="shared" si="10"/>
        <v>0</v>
      </c>
      <c r="Y112" s="107">
        <f t="shared" si="10"/>
        <v>0</v>
      </c>
      <c r="Z112" s="107">
        <f t="shared" si="10"/>
        <v>0</v>
      </c>
      <c r="AA112" s="107">
        <f t="shared" si="10"/>
        <v>0</v>
      </c>
      <c r="AB112" s="107">
        <f t="shared" si="10"/>
        <v>0</v>
      </c>
      <c r="AC112" s="107">
        <f t="shared" si="10"/>
        <v>0</v>
      </c>
      <c r="AD112" s="107">
        <f t="shared" si="10"/>
        <v>0</v>
      </c>
      <c r="AE112" s="107">
        <f t="shared" si="10"/>
        <v>0</v>
      </c>
      <c r="AF112" s="107">
        <f t="shared" si="10"/>
        <v>0</v>
      </c>
      <c r="AG112" s="107">
        <f t="shared" si="10"/>
        <v>0</v>
      </c>
      <c r="AH112" s="107">
        <f t="shared" si="10"/>
        <v>0</v>
      </c>
      <c r="AI112" s="178">
        <f t="shared" si="10"/>
        <v>0</v>
      </c>
      <c r="AJ112" s="20">
        <f t="shared" si="10"/>
        <v>0</v>
      </c>
      <c r="AK112" s="94">
        <f t="shared" si="10"/>
        <v>0</v>
      </c>
      <c r="AL112" s="96"/>
    </row>
    <row r="113" spans="1:37" ht="16.5" customHeight="1" thickBot="1">
      <c r="A113" s="14"/>
      <c r="B113" s="209" t="s">
        <v>44</v>
      </c>
      <c r="C113" s="210">
        <f>ROUNDDOWN(C112/5+0.99,0)</f>
        <v>0</v>
      </c>
      <c r="D113" s="210">
        <f>ROUNDDOWN(D112/5+0.99,0)</f>
        <v>0</v>
      </c>
      <c r="E113" s="210">
        <f>ROUNDDOWN(E112/5+0.99,0)</f>
        <v>0</v>
      </c>
      <c r="F113" s="210">
        <f>ROUNDDOWN(F112/5+0.99,0)</f>
        <v>0</v>
      </c>
      <c r="G113" s="210">
        <f aca="true" t="shared" si="11" ref="G113:N113">ROUNDDOWN(G112/4+0.99,0)</f>
        <v>0</v>
      </c>
      <c r="H113" s="210">
        <f t="shared" si="11"/>
        <v>0</v>
      </c>
      <c r="I113" s="210">
        <f t="shared" si="11"/>
        <v>0</v>
      </c>
      <c r="J113" s="210">
        <f t="shared" si="11"/>
        <v>0</v>
      </c>
      <c r="K113" s="210">
        <f t="shared" si="11"/>
        <v>0</v>
      </c>
      <c r="L113" s="210">
        <f t="shared" si="11"/>
        <v>0</v>
      </c>
      <c r="M113" s="210">
        <f t="shared" si="11"/>
        <v>0</v>
      </c>
      <c r="N113" s="210">
        <f t="shared" si="11"/>
        <v>0</v>
      </c>
      <c r="O113" s="211">
        <f>ROUNDDOWN(O112/2+0.99,0)</f>
        <v>0</v>
      </c>
      <c r="P113" s="211">
        <f>ROUNDDOWN(P112/2+0.99,0)</f>
        <v>0</v>
      </c>
      <c r="Q113" s="211">
        <f>ROUNDDOWN(Q112/6+0.99,0)</f>
        <v>0</v>
      </c>
      <c r="R113" s="211">
        <f>ROUNDDOWN(R112/6+0.99,0)</f>
        <v>0</v>
      </c>
      <c r="S113" s="211">
        <f>ROUNDDOWN(S112/6+0.99,0)</f>
        <v>0</v>
      </c>
      <c r="T113" s="211">
        <f>ROUNDDOWN(T112/6+0.99,0)</f>
        <v>0</v>
      </c>
      <c r="U113" s="211">
        <f>ROUNDDOWN(U112/4+0.99,0)</f>
        <v>0</v>
      </c>
      <c r="V113" s="211">
        <f>ROUNDDOWN(V112/6+0.99,0)</f>
        <v>0</v>
      </c>
      <c r="W113" s="211">
        <f>ROUNDDOWN(W112/2+0.99,0)</f>
        <v>0</v>
      </c>
      <c r="X113" s="211">
        <f>ROUNDDOWN(X112/1+0.99,0)</f>
        <v>0</v>
      </c>
      <c r="Y113" s="121"/>
      <c r="Z113" s="121"/>
      <c r="AA113" s="120"/>
      <c r="AB113" s="120"/>
      <c r="AC113" s="120"/>
      <c r="AD113" s="120"/>
      <c r="AE113" s="120"/>
      <c r="AF113" s="120"/>
      <c r="AG113" s="120"/>
      <c r="AH113" s="120"/>
      <c r="AI113" s="115"/>
      <c r="AJ113" s="116"/>
      <c r="AK113" s="117"/>
    </row>
    <row r="114" spans="1:37" s="65" customFormat="1" ht="16.5" customHeight="1" thickBot="1">
      <c r="A114" s="63"/>
      <c r="B114" s="119" t="s">
        <v>0</v>
      </c>
      <c r="C114" s="132">
        <v>12.65</v>
      </c>
      <c r="D114" s="133">
        <v>17.83</v>
      </c>
      <c r="E114" s="133">
        <v>18.89</v>
      </c>
      <c r="F114" s="133">
        <v>19.23</v>
      </c>
      <c r="G114" s="133">
        <v>14.41</v>
      </c>
      <c r="H114" s="133">
        <v>18.88</v>
      </c>
      <c r="I114" s="133">
        <v>19.93</v>
      </c>
      <c r="J114" s="133">
        <v>20.32</v>
      </c>
      <c r="K114" s="133">
        <v>23.1</v>
      </c>
      <c r="L114" s="133">
        <v>26.99</v>
      </c>
      <c r="M114" s="133">
        <v>27.87</v>
      </c>
      <c r="N114" s="133">
        <v>28.91</v>
      </c>
      <c r="O114" s="133">
        <v>40.18</v>
      </c>
      <c r="P114" s="133">
        <v>70.27</v>
      </c>
      <c r="Q114" s="133">
        <v>10.98</v>
      </c>
      <c r="R114" s="133">
        <v>14.58</v>
      </c>
      <c r="S114" s="133">
        <v>15.69</v>
      </c>
      <c r="T114" s="133">
        <v>15.98</v>
      </c>
      <c r="U114" s="133">
        <v>18.9</v>
      </c>
      <c r="V114" s="133">
        <v>19.51</v>
      </c>
      <c r="W114" s="133">
        <v>19.16</v>
      </c>
      <c r="X114" s="133">
        <v>38.72</v>
      </c>
      <c r="Y114" s="133">
        <v>1.25</v>
      </c>
      <c r="Z114" s="133">
        <v>3.25</v>
      </c>
      <c r="AA114" s="133">
        <v>-0.35</v>
      </c>
      <c r="AB114" s="133">
        <v>28.95</v>
      </c>
      <c r="AC114" s="133">
        <v>34.27</v>
      </c>
      <c r="AD114" s="133">
        <v>34.75</v>
      </c>
      <c r="AE114" s="134">
        <v>34.38</v>
      </c>
      <c r="AF114" s="135">
        <v>30.45</v>
      </c>
      <c r="AG114" s="133">
        <v>31.23</v>
      </c>
      <c r="AH114" s="136">
        <v>49.9</v>
      </c>
      <c r="AI114" s="64"/>
      <c r="AJ114" s="64"/>
      <c r="AK114" s="95"/>
    </row>
    <row r="115" spans="1:36" ht="16.5" customHeight="1" thickBot="1">
      <c r="A115" s="22">
        <v>5</v>
      </c>
      <c r="B115" s="21" t="s">
        <v>36</v>
      </c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08"/>
      <c r="Z115" s="108"/>
      <c r="AA115" s="108"/>
      <c r="AB115" s="108"/>
      <c r="AC115" s="108"/>
      <c r="AD115" s="108"/>
      <c r="AE115" s="108"/>
      <c r="AF115" s="109"/>
      <c r="AG115" s="110"/>
      <c r="AH115" s="108"/>
      <c r="AI115" s="3"/>
      <c r="AJ115" s="4"/>
    </row>
    <row r="116" spans="1:36" ht="16.5" customHeight="1" thickBot="1">
      <c r="A116" s="22">
        <v>6</v>
      </c>
      <c r="B116" s="11" t="s">
        <v>35</v>
      </c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1"/>
      <c r="Z116" s="111"/>
      <c r="AA116" s="111"/>
      <c r="AB116" s="111"/>
      <c r="AC116" s="111"/>
      <c r="AD116" s="111"/>
      <c r="AE116" s="111"/>
      <c r="AF116" s="112"/>
      <c r="AG116" s="111"/>
      <c r="AH116" s="111"/>
      <c r="AI116" s="3"/>
      <c r="AJ116" s="4"/>
    </row>
    <row r="117" spans="1:37" s="1" customFormat="1" ht="16.5" customHeight="1" thickBot="1">
      <c r="A117" s="3"/>
      <c r="B117" s="12" t="s">
        <v>3</v>
      </c>
      <c r="C117" s="182">
        <f aca="true" t="shared" si="12" ref="C117:AH117">SUM(C114:C116)</f>
        <v>12.65</v>
      </c>
      <c r="D117" s="182">
        <f t="shared" si="12"/>
        <v>17.83</v>
      </c>
      <c r="E117" s="182">
        <f t="shared" si="12"/>
        <v>18.89</v>
      </c>
      <c r="F117" s="182">
        <f t="shared" si="12"/>
        <v>19.23</v>
      </c>
      <c r="G117" s="182">
        <f t="shared" si="12"/>
        <v>14.41</v>
      </c>
      <c r="H117" s="182">
        <f t="shared" si="12"/>
        <v>18.88</v>
      </c>
      <c r="I117" s="182">
        <f t="shared" si="12"/>
        <v>19.93</v>
      </c>
      <c r="J117" s="182">
        <f t="shared" si="12"/>
        <v>20.32</v>
      </c>
      <c r="K117" s="182">
        <f t="shared" si="12"/>
        <v>23.1</v>
      </c>
      <c r="L117" s="182">
        <f t="shared" si="12"/>
        <v>26.99</v>
      </c>
      <c r="M117" s="182">
        <f t="shared" si="12"/>
        <v>27.87</v>
      </c>
      <c r="N117" s="182">
        <f t="shared" si="12"/>
        <v>28.91</v>
      </c>
      <c r="O117" s="182">
        <f t="shared" si="12"/>
        <v>40.18</v>
      </c>
      <c r="P117" s="182">
        <f t="shared" si="12"/>
        <v>70.27</v>
      </c>
      <c r="Q117" s="182">
        <f t="shared" si="12"/>
        <v>10.98</v>
      </c>
      <c r="R117" s="182">
        <f t="shared" si="12"/>
        <v>14.58</v>
      </c>
      <c r="S117" s="182">
        <f t="shared" si="12"/>
        <v>15.69</v>
      </c>
      <c r="T117" s="182">
        <f t="shared" si="12"/>
        <v>15.98</v>
      </c>
      <c r="U117" s="182">
        <f t="shared" si="12"/>
        <v>18.9</v>
      </c>
      <c r="V117" s="182">
        <f t="shared" si="12"/>
        <v>19.51</v>
      </c>
      <c r="W117" s="182">
        <f t="shared" si="12"/>
        <v>19.16</v>
      </c>
      <c r="X117" s="182">
        <f t="shared" si="12"/>
        <v>38.72</v>
      </c>
      <c r="Y117" s="182">
        <f t="shared" si="12"/>
        <v>1.25</v>
      </c>
      <c r="Z117" s="182">
        <f t="shared" si="12"/>
        <v>3.25</v>
      </c>
      <c r="AA117" s="182">
        <f t="shared" si="12"/>
        <v>-0.35</v>
      </c>
      <c r="AB117" s="182">
        <f t="shared" si="12"/>
        <v>28.95</v>
      </c>
      <c r="AC117" s="183">
        <f t="shared" si="12"/>
        <v>34.27</v>
      </c>
      <c r="AD117" s="183">
        <f t="shared" si="12"/>
        <v>34.75</v>
      </c>
      <c r="AE117" s="183">
        <f t="shared" si="12"/>
        <v>34.38</v>
      </c>
      <c r="AF117" s="184">
        <f t="shared" si="12"/>
        <v>30.45</v>
      </c>
      <c r="AG117" s="183">
        <f t="shared" si="12"/>
        <v>31.23</v>
      </c>
      <c r="AH117" s="183">
        <f t="shared" si="12"/>
        <v>49.9</v>
      </c>
      <c r="AI117" s="3"/>
      <c r="AJ117" s="3"/>
      <c r="AK117" s="97"/>
    </row>
    <row r="118" spans="1:39" s="62" customFormat="1" ht="16.5" customHeight="1">
      <c r="A118" s="66"/>
      <c r="B118" s="68" t="s">
        <v>5</v>
      </c>
      <c r="C118" s="185">
        <f aca="true" t="shared" si="13" ref="C118:AH118">C9*C112</f>
        <v>0</v>
      </c>
      <c r="D118" s="185">
        <f t="shared" si="13"/>
        <v>0</v>
      </c>
      <c r="E118" s="185">
        <f t="shared" si="13"/>
        <v>0</v>
      </c>
      <c r="F118" s="185">
        <f t="shared" si="13"/>
        <v>0</v>
      </c>
      <c r="G118" s="185">
        <f t="shared" si="13"/>
        <v>0</v>
      </c>
      <c r="H118" s="185">
        <f t="shared" si="13"/>
        <v>0</v>
      </c>
      <c r="I118" s="185">
        <f t="shared" si="13"/>
        <v>0</v>
      </c>
      <c r="J118" s="185">
        <f t="shared" si="13"/>
        <v>0</v>
      </c>
      <c r="K118" s="185">
        <f t="shared" si="13"/>
        <v>0</v>
      </c>
      <c r="L118" s="185">
        <f t="shared" si="13"/>
        <v>0</v>
      </c>
      <c r="M118" s="185">
        <f t="shared" si="13"/>
        <v>0</v>
      </c>
      <c r="N118" s="185">
        <f t="shared" si="13"/>
        <v>0</v>
      </c>
      <c r="O118" s="185">
        <f t="shared" si="13"/>
        <v>0</v>
      </c>
      <c r="P118" s="185">
        <f t="shared" si="13"/>
        <v>0</v>
      </c>
      <c r="Q118" s="185">
        <f t="shared" si="13"/>
        <v>0</v>
      </c>
      <c r="R118" s="185">
        <f t="shared" si="13"/>
        <v>0</v>
      </c>
      <c r="S118" s="185">
        <f t="shared" si="13"/>
        <v>0</v>
      </c>
      <c r="T118" s="185">
        <f t="shared" si="13"/>
        <v>0</v>
      </c>
      <c r="U118" s="185">
        <f t="shared" si="13"/>
        <v>0</v>
      </c>
      <c r="V118" s="185">
        <f t="shared" si="13"/>
        <v>0</v>
      </c>
      <c r="W118" s="185">
        <f t="shared" si="13"/>
        <v>0</v>
      </c>
      <c r="X118" s="185">
        <f t="shared" si="13"/>
        <v>0</v>
      </c>
      <c r="Y118" s="185">
        <f t="shared" si="13"/>
        <v>0</v>
      </c>
      <c r="Z118" s="185">
        <f t="shared" si="13"/>
        <v>0</v>
      </c>
      <c r="AA118" s="185">
        <f t="shared" si="13"/>
        <v>0</v>
      </c>
      <c r="AB118" s="185">
        <f t="shared" si="13"/>
        <v>0</v>
      </c>
      <c r="AC118" s="185">
        <f t="shared" si="13"/>
        <v>0</v>
      </c>
      <c r="AD118" s="185">
        <f t="shared" si="13"/>
        <v>0</v>
      </c>
      <c r="AE118" s="185">
        <f t="shared" si="13"/>
        <v>0</v>
      </c>
      <c r="AF118" s="186">
        <f t="shared" si="13"/>
        <v>0</v>
      </c>
      <c r="AG118" s="185">
        <f t="shared" si="13"/>
        <v>0</v>
      </c>
      <c r="AH118" s="185">
        <f t="shared" si="13"/>
        <v>0</v>
      </c>
      <c r="AI118" s="212">
        <f>SUM(C118:AH118)</f>
        <v>0</v>
      </c>
      <c r="AJ118" s="137"/>
      <c r="AK118" s="142" t="s">
        <v>64</v>
      </c>
      <c r="AM118" s="190"/>
    </row>
    <row r="119" spans="1:39" s="62" customFormat="1" ht="15.75" customHeight="1" thickBot="1">
      <c r="A119" s="66"/>
      <c r="B119" s="68" t="s">
        <v>4</v>
      </c>
      <c r="C119" s="203">
        <f aca="true" t="shared" si="14" ref="C119:AH119">C112*C117</f>
        <v>0</v>
      </c>
      <c r="D119" s="203">
        <f t="shared" si="14"/>
        <v>0</v>
      </c>
      <c r="E119" s="203">
        <f t="shared" si="14"/>
        <v>0</v>
      </c>
      <c r="F119" s="203">
        <f t="shared" si="14"/>
        <v>0</v>
      </c>
      <c r="G119" s="203">
        <f t="shared" si="14"/>
        <v>0</v>
      </c>
      <c r="H119" s="203">
        <f t="shared" si="14"/>
        <v>0</v>
      </c>
      <c r="I119" s="203">
        <f t="shared" si="14"/>
        <v>0</v>
      </c>
      <c r="J119" s="203">
        <f t="shared" si="14"/>
        <v>0</v>
      </c>
      <c r="K119" s="203">
        <f t="shared" si="14"/>
        <v>0</v>
      </c>
      <c r="L119" s="203">
        <f t="shared" si="14"/>
        <v>0</v>
      </c>
      <c r="M119" s="203">
        <f t="shared" si="14"/>
        <v>0</v>
      </c>
      <c r="N119" s="203">
        <f t="shared" si="14"/>
        <v>0</v>
      </c>
      <c r="O119" s="203">
        <f t="shared" si="14"/>
        <v>0</v>
      </c>
      <c r="P119" s="203">
        <f t="shared" si="14"/>
        <v>0</v>
      </c>
      <c r="Q119" s="203">
        <f t="shared" si="14"/>
        <v>0</v>
      </c>
      <c r="R119" s="203">
        <f t="shared" si="14"/>
        <v>0</v>
      </c>
      <c r="S119" s="203">
        <f t="shared" si="14"/>
        <v>0</v>
      </c>
      <c r="T119" s="203">
        <f t="shared" si="14"/>
        <v>0</v>
      </c>
      <c r="U119" s="203">
        <f t="shared" si="14"/>
        <v>0</v>
      </c>
      <c r="V119" s="203">
        <f t="shared" si="14"/>
        <v>0</v>
      </c>
      <c r="W119" s="203">
        <f t="shared" si="14"/>
        <v>0</v>
      </c>
      <c r="X119" s="203">
        <f t="shared" si="14"/>
        <v>0</v>
      </c>
      <c r="Y119" s="184">
        <f t="shared" si="14"/>
        <v>0</v>
      </c>
      <c r="Z119" s="184">
        <f t="shared" si="14"/>
        <v>0</v>
      </c>
      <c r="AA119" s="184">
        <f t="shared" si="14"/>
        <v>0</v>
      </c>
      <c r="AB119" s="184">
        <f t="shared" si="14"/>
        <v>0</v>
      </c>
      <c r="AC119" s="184">
        <f t="shared" si="14"/>
        <v>0</v>
      </c>
      <c r="AD119" s="184">
        <f t="shared" si="14"/>
        <v>0</v>
      </c>
      <c r="AE119" s="184">
        <f t="shared" si="14"/>
        <v>0</v>
      </c>
      <c r="AF119" s="184">
        <f t="shared" si="14"/>
        <v>0</v>
      </c>
      <c r="AG119" s="184">
        <f t="shared" si="14"/>
        <v>0</v>
      </c>
      <c r="AH119" s="204">
        <f t="shared" si="14"/>
        <v>0</v>
      </c>
      <c r="AI119" s="180">
        <f>SUM(C119:AH119)</f>
        <v>0</v>
      </c>
      <c r="AJ119" s="69"/>
      <c r="AK119" s="143" t="s">
        <v>63</v>
      </c>
      <c r="AM119" s="190"/>
    </row>
    <row r="120" spans="1:37" s="62" customFormat="1" ht="16.5" customHeight="1" thickBot="1">
      <c r="A120" s="66"/>
      <c r="B120" s="67" t="s">
        <v>7</v>
      </c>
      <c r="C120" s="187">
        <f aca="true" t="shared" si="15" ref="C120:AH120">C118-C119</f>
        <v>0</v>
      </c>
      <c r="D120" s="187">
        <f t="shared" si="15"/>
        <v>0</v>
      </c>
      <c r="E120" s="187">
        <f t="shared" si="15"/>
        <v>0</v>
      </c>
      <c r="F120" s="187">
        <f t="shared" si="15"/>
        <v>0</v>
      </c>
      <c r="G120" s="187">
        <f t="shared" si="15"/>
        <v>0</v>
      </c>
      <c r="H120" s="187">
        <f t="shared" si="15"/>
        <v>0</v>
      </c>
      <c r="I120" s="187">
        <f t="shared" si="15"/>
        <v>0</v>
      </c>
      <c r="J120" s="187">
        <f t="shared" si="15"/>
        <v>0</v>
      </c>
      <c r="K120" s="187">
        <f t="shared" si="15"/>
        <v>0</v>
      </c>
      <c r="L120" s="187">
        <f t="shared" si="15"/>
        <v>0</v>
      </c>
      <c r="M120" s="187">
        <f t="shared" si="15"/>
        <v>0</v>
      </c>
      <c r="N120" s="187">
        <f t="shared" si="15"/>
        <v>0</v>
      </c>
      <c r="O120" s="187">
        <f t="shared" si="15"/>
        <v>0</v>
      </c>
      <c r="P120" s="187">
        <f t="shared" si="15"/>
        <v>0</v>
      </c>
      <c r="Q120" s="187">
        <f t="shared" si="15"/>
        <v>0</v>
      </c>
      <c r="R120" s="187">
        <f t="shared" si="15"/>
        <v>0</v>
      </c>
      <c r="S120" s="187">
        <f t="shared" si="15"/>
        <v>0</v>
      </c>
      <c r="T120" s="187">
        <f t="shared" si="15"/>
        <v>0</v>
      </c>
      <c r="U120" s="187">
        <f t="shared" si="15"/>
        <v>0</v>
      </c>
      <c r="V120" s="187">
        <f t="shared" si="15"/>
        <v>0</v>
      </c>
      <c r="W120" s="187">
        <f t="shared" si="15"/>
        <v>0</v>
      </c>
      <c r="X120" s="188">
        <f t="shared" si="15"/>
        <v>0</v>
      </c>
      <c r="Y120" s="188">
        <f t="shared" si="15"/>
        <v>0</v>
      </c>
      <c r="Z120" s="188">
        <f t="shared" si="15"/>
        <v>0</v>
      </c>
      <c r="AA120" s="188">
        <f>AA118+AA119</f>
        <v>0</v>
      </c>
      <c r="AB120" s="188">
        <f>AB118-AB119</f>
        <v>0</v>
      </c>
      <c r="AC120" s="188">
        <f t="shared" si="15"/>
        <v>0</v>
      </c>
      <c r="AD120" s="188">
        <f t="shared" si="15"/>
        <v>0</v>
      </c>
      <c r="AE120" s="188">
        <f t="shared" si="15"/>
        <v>0</v>
      </c>
      <c r="AF120" s="189">
        <f t="shared" si="15"/>
        <v>0</v>
      </c>
      <c r="AG120" s="188">
        <f t="shared" si="15"/>
        <v>0</v>
      </c>
      <c r="AH120" s="189">
        <f t="shared" si="15"/>
        <v>0</v>
      </c>
      <c r="AI120" s="181">
        <f>SUM(C120:AH120)</f>
        <v>0</v>
      </c>
      <c r="AJ120" s="144"/>
      <c r="AK120" s="98"/>
    </row>
    <row r="121" spans="1:36" ht="15">
      <c r="A121" s="4"/>
      <c r="B121" s="4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45" t="s">
        <v>12</v>
      </c>
      <c r="AJ121" s="146"/>
    </row>
    <row r="122" spans="1:36" ht="15.75" thickBot="1">
      <c r="A122" s="4"/>
      <c r="B122" s="1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50"/>
      <c r="AF122" s="51"/>
      <c r="AI122" s="147" t="s">
        <v>65</v>
      </c>
      <c r="AJ122" s="148"/>
    </row>
    <row r="123" spans="1:32" ht="12.75">
      <c r="A123" s="4"/>
      <c r="B123" s="1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50"/>
      <c r="AF123" s="51"/>
    </row>
    <row r="124" spans="1:32" ht="12.75">
      <c r="A124" s="4"/>
      <c r="B124" s="1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50"/>
      <c r="AF124" s="51"/>
    </row>
    <row r="125" spans="1:32" ht="12.75">
      <c r="A125" s="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50"/>
      <c r="AF125" s="51"/>
    </row>
    <row r="126" spans="1:35" ht="26.25">
      <c r="A126" s="14"/>
      <c r="B126" s="53" t="s">
        <v>73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205"/>
      <c r="AD126" s="205"/>
      <c r="AE126" s="205"/>
      <c r="AF126" s="205"/>
      <c r="AG126" s="205"/>
      <c r="AH126" s="205"/>
      <c r="AI126" s="206"/>
    </row>
    <row r="127" spans="1:35" ht="15.75">
      <c r="A127" s="33"/>
      <c r="B127" s="37" t="s">
        <v>89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9"/>
    </row>
    <row r="128" spans="1:35" ht="15">
      <c r="A128" s="33"/>
      <c r="B128" s="38"/>
      <c r="C128" s="55" t="s">
        <v>32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9"/>
    </row>
    <row r="129" spans="1:35" ht="15">
      <c r="A129" s="33"/>
      <c r="B129" s="38"/>
      <c r="C129" s="55" t="s">
        <v>75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9"/>
    </row>
    <row r="130" spans="1:35" ht="15">
      <c r="A130" s="33"/>
      <c r="B130" s="38"/>
      <c r="C130" s="55" t="s">
        <v>76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9"/>
    </row>
    <row r="131" spans="1:35" ht="15">
      <c r="A131" s="33"/>
      <c r="B131" s="38"/>
      <c r="C131" s="55" t="s">
        <v>77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9"/>
    </row>
    <row r="132" spans="1:35" ht="15">
      <c r="A132" s="33"/>
      <c r="B132" s="38"/>
      <c r="C132" s="55" t="s">
        <v>78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9"/>
    </row>
    <row r="133" spans="1:35" ht="15">
      <c r="A133" s="33"/>
      <c r="B133" s="38"/>
      <c r="C133" s="55" t="s">
        <v>79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9"/>
    </row>
    <row r="134" spans="1:35" ht="15">
      <c r="A134" s="33"/>
      <c r="B134" s="38"/>
      <c r="C134" s="55" t="s">
        <v>33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9"/>
    </row>
    <row r="135" spans="1:35" ht="15.75">
      <c r="A135" s="33"/>
      <c r="B135" s="207" t="s">
        <v>74</v>
      </c>
      <c r="C135" s="5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1"/>
    </row>
    <row r="138" spans="1:28" ht="26.25">
      <c r="A138" s="33"/>
      <c r="B138" s="54" t="s">
        <v>29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3"/>
    </row>
    <row r="139" spans="1:28" ht="18">
      <c r="A139" s="33"/>
      <c r="B139" s="52"/>
      <c r="C139" s="57" t="s">
        <v>80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6"/>
    </row>
    <row r="140" spans="1:28" ht="15">
      <c r="A140" s="33"/>
      <c r="B140" s="44"/>
      <c r="C140" s="57" t="s">
        <v>30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6"/>
    </row>
    <row r="141" spans="1:28" ht="15">
      <c r="A141" s="33"/>
      <c r="B141" s="44"/>
      <c r="C141" s="57" t="s">
        <v>46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6"/>
    </row>
    <row r="142" spans="1:28" ht="15">
      <c r="A142" s="33"/>
      <c r="B142" s="44"/>
      <c r="C142" s="57" t="s">
        <v>31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6"/>
    </row>
    <row r="143" spans="1:28" ht="12.75">
      <c r="A143" s="33"/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6"/>
    </row>
    <row r="144" spans="1:28" ht="12.75">
      <c r="A144" s="33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9"/>
    </row>
    <row r="147" spans="11:31" ht="67.5">
      <c r="K147" s="4"/>
      <c r="L147" s="4"/>
      <c r="M147" s="71"/>
      <c r="N147" s="71"/>
      <c r="O147" s="86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4"/>
      <c r="AA147" s="4"/>
      <c r="AB147" s="4"/>
      <c r="AC147" s="4"/>
      <c r="AD147" s="4"/>
      <c r="AE147" s="4"/>
    </row>
    <row r="148" spans="11:31" ht="18">
      <c r="K148" s="4"/>
      <c r="L148" s="4"/>
      <c r="M148" s="71"/>
      <c r="N148" s="71"/>
      <c r="O148" s="71"/>
      <c r="P148" s="71"/>
      <c r="Q148" s="168"/>
      <c r="R148" s="71"/>
      <c r="S148" s="71"/>
      <c r="T148" s="71"/>
      <c r="U148" s="71"/>
      <c r="V148" s="71"/>
      <c r="W148" s="71"/>
      <c r="X148" s="71"/>
      <c r="Y148" s="71"/>
      <c r="Z148" s="4"/>
      <c r="AA148" s="4"/>
      <c r="AB148" s="4"/>
      <c r="AC148" s="4"/>
      <c r="AD148" s="4"/>
      <c r="AE148" s="4"/>
    </row>
    <row r="149" spans="11:31" ht="30">
      <c r="K149" s="4"/>
      <c r="L149" s="4"/>
      <c r="M149" s="71"/>
      <c r="N149" s="71"/>
      <c r="O149" s="71"/>
      <c r="P149" s="71"/>
      <c r="Q149" s="71"/>
      <c r="R149" s="72"/>
      <c r="S149" s="85"/>
      <c r="T149" s="85"/>
      <c r="U149" s="71"/>
      <c r="V149" s="71"/>
      <c r="W149" s="71"/>
      <c r="X149" s="71"/>
      <c r="Y149" s="71"/>
      <c r="Z149" s="4"/>
      <c r="AA149" s="4"/>
      <c r="AB149" s="4"/>
      <c r="AC149" s="4"/>
      <c r="AD149" s="4"/>
      <c r="AE149" s="4"/>
    </row>
    <row r="150" spans="11:31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1:31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1:31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1:31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1:31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1:31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</sheetData>
  <sheetProtection formatCells="0" formatColumns="0" formatRows="0" insertRows="0"/>
  <protectedRanges>
    <protectedRange sqref="C5 C3" name="Range1_2"/>
    <protectedRange sqref="C115:AH116 C107:AH111 C106:AG106" name="Range1_2_1"/>
    <protectedRange sqref="C105:AF105 W53:AB53 C104:Q104 S104:AB104 W52:X52 Z52 AD104:AF104 AD52:AD53 AF52:AF53 AG11:AH15 AH52:AH53 AE11:AE51 AG16:AG51 AH104:AH105 AG54:AH58 AE54:AE103 AG59:AG103" name="Range1_2_2"/>
    <protectedRange sqref="W11:AC11 AC12:AC13 W12:AA26 W27:X51 Z27:Z51 AA27:AA52 Y27:Y52 W54:AC54 AC55:AC56 W55:AA103" name="Range1_1_1"/>
    <protectedRange sqref="C9:AH9" name="Range1_2_4"/>
    <protectedRange sqref="C114 AB114" name="Range1_2_1_1"/>
    <protectedRange sqref="C13:V21 AB12:AB21 AC14:AC21 AD11:AD21 AE13:AE21 AF11:AF21 AG15:AG21 AH16:AH21 D11:V12 B11:C21 AB27:AB52 AC27:AC53 AD27:AD51 AE27:AE53 AF27:AF51 AG27:AH53 B22:V53 AB22:AH26 R104 AC104 AG104:AG105 AH104:AH106 B104:B111 C56:V94 AB55:AB94 AC57:AC94 AD54:AD94 AE56:AE94 AF54:AF94 AG58:AG94 AH59:AH94 D54:V55 B54:C94 AB95:AH103 B95:V103" name="Range1"/>
  </protectedRanges>
  <printOptions gridLines="1"/>
  <pageMargins left="0.36" right="0.2" top="0.41" bottom="0.28" header="0.3" footer="0.26"/>
  <pageSetup fitToHeight="1" fitToWidth="1" horizontalDpi="300" verticalDpi="300" orientation="landscape" paperSize="5" scale="59" r:id="rId1"/>
  <ignoredErrors>
    <ignoredError sqref="U1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2016-05-06T19:39:07Z</cp:lastPrinted>
  <dcterms:created xsi:type="dcterms:W3CDTF">2000-08-03T01:15:10Z</dcterms:created>
  <dcterms:modified xsi:type="dcterms:W3CDTF">2018-07-06T19:53:43Z</dcterms:modified>
  <cp:category/>
  <cp:version/>
  <cp:contentType/>
  <cp:contentStatus/>
</cp:coreProperties>
</file>